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71" i="1" l="1"/>
  <c r="K71" i="1"/>
  <c r="J71" i="1"/>
  <c r="I71" i="1"/>
  <c r="H71" i="1"/>
  <c r="G71" i="1"/>
  <c r="F71" i="1"/>
  <c r="E71" i="1"/>
  <c r="L66" i="1"/>
  <c r="L67" i="1" s="1"/>
  <c r="K66" i="1"/>
  <c r="K83" i="1" s="1"/>
  <c r="J66" i="1"/>
  <c r="J83" i="1" s="1"/>
  <c r="I66" i="1"/>
  <c r="I83" i="1" s="1"/>
  <c r="H66" i="1"/>
  <c r="H67" i="1" s="1"/>
  <c r="G66" i="1"/>
  <c r="G83" i="1" s="1"/>
  <c r="F66" i="1"/>
  <c r="E66" i="1"/>
  <c r="F67" i="1" s="1"/>
  <c r="F83" i="1" s="1"/>
  <c r="H83" i="1" l="1"/>
  <c r="L83" i="1"/>
  <c r="E83" i="1"/>
  <c r="K89" i="1"/>
  <c r="K92" i="1" s="1"/>
  <c r="J67" i="1"/>
</calcChain>
</file>

<file path=xl/sharedStrings.xml><?xml version="1.0" encoding="utf-8"?>
<sst xmlns="http://schemas.openxmlformats.org/spreadsheetml/2006/main" count="103" uniqueCount="88">
  <si>
    <t>PRIJEDLOG PLANA</t>
  </si>
  <si>
    <t>rebalans</t>
  </si>
  <si>
    <t>KONTO</t>
  </si>
  <si>
    <t>POZICIJA</t>
  </si>
  <si>
    <t>OPIS</t>
  </si>
  <si>
    <t>OPĆI TROŠKOVI</t>
  </si>
  <si>
    <t>OSTALI RASHODI</t>
  </si>
  <si>
    <t xml:space="preserve">posebne namjene </t>
  </si>
  <si>
    <t>pomoći i donacije</t>
  </si>
  <si>
    <t>Dnevnice za službeni put u zemlji</t>
  </si>
  <si>
    <t>Nakn.za smještaj na sl.putu u zemlji</t>
  </si>
  <si>
    <t>Nakn.za prijev.na sl.putu u zemlji</t>
  </si>
  <si>
    <t>Ostali rashodi za službeni put</t>
  </si>
  <si>
    <t>Seminari, savjetovanja i simpoziji</t>
  </si>
  <si>
    <t>Tečajevi i stručni ispiti</t>
  </si>
  <si>
    <t>Nakn.za kor.osob.aut.</t>
  </si>
  <si>
    <t>Uredski materijal</t>
  </si>
  <si>
    <t>Literatura (PUBL.,ČASOPISI) PEDAGOŠKA PERIODIKA</t>
  </si>
  <si>
    <t>Materijal i sred.za čišćenje</t>
  </si>
  <si>
    <t>Služb.radna i zaštitna odjeća i obuća</t>
  </si>
  <si>
    <t>Ostali.nat.za potrebe red.posl.PEDAG.DOKUM.</t>
  </si>
  <si>
    <t>Namirnice za kuhinju</t>
  </si>
  <si>
    <t>Električna energija ENERGENTI</t>
  </si>
  <si>
    <t>Plin, ENERGENTI</t>
  </si>
  <si>
    <t>Motorni benzin i dizel gorivo</t>
  </si>
  <si>
    <t>Ost.materijali (lož ulje, drva) ENERG.</t>
  </si>
  <si>
    <t>Mat.i djel.za tek.i inv.održ.građ.objekata</t>
  </si>
  <si>
    <t>Mat.i djel.za tek.i inv.odr.post.i opreme</t>
  </si>
  <si>
    <t>Mat.i dijelovi za tek.i inv.održavanje transportnih sred.</t>
  </si>
  <si>
    <t>Ostali mat.i dijelovi za tek.i inv.održavanje</t>
  </si>
  <si>
    <t>Sitan inventar</t>
  </si>
  <si>
    <t>Služb.radna i zaštitna odj. i obuća</t>
  </si>
  <si>
    <t>Usluge telefona</t>
  </si>
  <si>
    <t>Usluge interneta</t>
  </si>
  <si>
    <t>Poštarina</t>
  </si>
  <si>
    <t>Ostale usl.za komun.i prijevoz (PRIJEVOZ UČENIKA)</t>
  </si>
  <si>
    <t>Usluge tek.i inv.održ.građ.objek.</t>
  </si>
  <si>
    <t>Usluge tek.i inv.održ.postroj.i opreme</t>
  </si>
  <si>
    <t>Usluge tek.i invest.održ.prijevoz.sred.</t>
  </si>
  <si>
    <t>Ostale usl.tek.i inv.održ. HITNE INTERV.I PROP.KONTR.</t>
  </si>
  <si>
    <t>Elektronski mediji</t>
  </si>
  <si>
    <t>Tisak</t>
  </si>
  <si>
    <t>Ostale usluge promindže i inform. OBJAVA NATJEČAJA</t>
  </si>
  <si>
    <t>Opskrba vodom</t>
  </si>
  <si>
    <t>Iznošenje i odvoz smeća</t>
  </si>
  <si>
    <t>Deratizacija i dezinsekcija</t>
  </si>
  <si>
    <t>Dimnjačarske i ekološke usluge</t>
  </si>
  <si>
    <t>Ostale komunalne usluge VODNA I KOMUN.NAKNADA</t>
  </si>
  <si>
    <t>Najamnine građevinskih objekata (DVORANE)</t>
  </si>
  <si>
    <t>Obv.i prev.zdrav.pregledi zaposlenika i ZDRAV.OSIG.UČ.</t>
  </si>
  <si>
    <t>Laboratorijske usluge</t>
  </si>
  <si>
    <t>Ugovori o djelu</t>
  </si>
  <si>
    <t>Usluge odvjetnika i pravnog savjetovanja</t>
  </si>
  <si>
    <t>Geodetsko-katastarske usluge</t>
  </si>
  <si>
    <t>Ostale intelektualne usl.</t>
  </si>
  <si>
    <t>Usluge ažuriranja računalnih baza</t>
  </si>
  <si>
    <t>Graf.i fis.usl.kopiranja i uvezivanja (ŠKOL.LISTOVI,KNJIGE)</t>
  </si>
  <si>
    <t>Uređenje prostora</t>
  </si>
  <si>
    <t>Usluge pri registraciji prijevoznih sredstava (ŠKOLSKI KOMBI)</t>
  </si>
  <si>
    <t>Ostale nespomenute usluge- RAZGLAS</t>
  </si>
  <si>
    <t>Premije osiguranja prijevoznih sredstava (ŠKOLSKI KOMBI)</t>
  </si>
  <si>
    <t>Premija osiguranja ostale imovine</t>
  </si>
  <si>
    <t>Reprezentacija</t>
  </si>
  <si>
    <t>Tuzemne članarine</t>
  </si>
  <si>
    <t>Pristojbe i naknade</t>
  </si>
  <si>
    <t>Ostali nespomenuti rashodi poslovanja</t>
  </si>
  <si>
    <t>Usluge platnog prometa</t>
  </si>
  <si>
    <t>Zatezne kamate iz poslovnih odnosa</t>
  </si>
  <si>
    <t>Ostali nespomenuti financijski rashodi</t>
  </si>
  <si>
    <t>Ostale  pr.u naravi</t>
  </si>
  <si>
    <t>MATERIJALNI I FINANCIJSKI RASHJODI</t>
  </si>
  <si>
    <t>I</t>
  </si>
  <si>
    <t>UKUPNO</t>
  </si>
  <si>
    <t>KAPITALNI PROJEKTI</t>
  </si>
  <si>
    <t>Sportska dvorana</t>
  </si>
  <si>
    <t>Računalna oprema</t>
  </si>
  <si>
    <t>KOMUN.OPR.</t>
  </si>
  <si>
    <t>Sportska oprema</t>
  </si>
  <si>
    <t>NAMJEŠTAJ</t>
  </si>
  <si>
    <t>KNJIGE U KNJIŽNICAMA</t>
  </si>
  <si>
    <t>Dodatna ulaganja na građ.objektima</t>
  </si>
  <si>
    <t xml:space="preserve">STROJEVI </t>
  </si>
  <si>
    <t xml:space="preserve">OPREMA </t>
  </si>
  <si>
    <t>PRIHODI</t>
  </si>
  <si>
    <t>RASHODI</t>
  </si>
  <si>
    <t>PRENESENI VIŠAK/MANJAK</t>
  </si>
  <si>
    <t>REZULTAT</t>
  </si>
  <si>
    <t>UKUPNO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</si>
</sst>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</font>
    <font>
      <b/>
      <sz val="12"/>
      <name val="Arial"/>
      <family val="2"/>
      <charset val="238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  <charset val="238"/>
    </font>
    <font>
      <sz val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4" fontId="4" fillId="0" borderId="10" xfId="0" applyNumberFormat="1" applyFont="1" applyBorder="1"/>
    <xf numFmtId="4" fontId="4" fillId="2" borderId="10" xfId="0" applyNumberFormat="1" applyFont="1" applyFill="1" applyBorder="1"/>
    <xf numFmtId="4" fontId="6" fillId="0" borderId="10" xfId="1" applyNumberFormat="1" applyFont="1" applyFill="1" applyBorder="1" applyAlignment="1"/>
    <xf numFmtId="4" fontId="6" fillId="0" borderId="10" xfId="0" applyNumberFormat="1" applyFont="1" applyFill="1" applyBorder="1" applyAlignment="1"/>
    <xf numFmtId="4" fontId="6" fillId="0" borderId="10" xfId="0" applyNumberFormat="1" applyFont="1" applyFill="1" applyBorder="1" applyAlignment="1" applyProtection="1">
      <protection locked="0"/>
    </xf>
    <xf numFmtId="0" fontId="4" fillId="3" borderId="10" xfId="0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/>
    <xf numFmtId="4" fontId="4" fillId="0" borderId="10" xfId="0" applyNumberFormat="1" applyFont="1" applyFill="1" applyBorder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6" fillId="3" borderId="10" xfId="0" applyNumberFormat="1" applyFont="1" applyFill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6" fillId="2" borderId="10" xfId="0" applyNumberFormat="1" applyFont="1" applyFill="1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3" fillId="0" borderId="19" xfId="0" applyNumberFormat="1" applyFont="1" applyBorder="1"/>
    <xf numFmtId="0" fontId="0" fillId="0" borderId="17" xfId="0" applyBorder="1"/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Border="1"/>
    <xf numFmtId="4" fontId="5" fillId="0" borderId="0" xfId="0" applyNumberFormat="1" applyFont="1" applyBorder="1"/>
    <xf numFmtId="4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" fontId="5" fillId="0" borderId="16" xfId="0" applyNumberFormat="1" applyFont="1" applyBorder="1"/>
    <xf numFmtId="0" fontId="4" fillId="0" borderId="10" xfId="0" applyFont="1" applyFill="1" applyBorder="1" applyAlignment="1"/>
    <xf numFmtId="4" fontId="6" fillId="0" borderId="16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7" fillId="0" borderId="0" xfId="0" applyNumberFormat="1" applyFont="1" applyBorder="1"/>
    <xf numFmtId="4" fontId="8" fillId="0" borderId="0" xfId="0" applyNumberFormat="1" applyFont="1" applyBorder="1"/>
    <xf numFmtId="4" fontId="9" fillId="0" borderId="0" xfId="0" applyNumberFormat="1" applyFont="1" applyBorder="1"/>
    <xf numFmtId="4" fontId="10" fillId="0" borderId="0" xfId="0" applyNumberFormat="1" applyFont="1" applyBorder="1"/>
    <xf numFmtId="4" fontId="6" fillId="0" borderId="0" xfId="0" applyNumberFormat="1" applyFont="1" applyFill="1" applyBorder="1" applyAlignment="1">
      <alignment horizontal="right"/>
    </xf>
    <xf numFmtId="4" fontId="4" fillId="0" borderId="16" xfId="0" applyNumberFormat="1" applyFont="1" applyBorder="1"/>
    <xf numFmtId="4" fontId="4" fillId="2" borderId="16" xfId="0" applyNumberFormat="1" applyFont="1" applyFill="1" applyBorder="1"/>
    <xf numFmtId="4" fontId="6" fillId="3" borderId="16" xfId="0" applyNumberFormat="1" applyFont="1" applyFill="1" applyBorder="1"/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4" fontId="3" fillId="0" borderId="26" xfId="0" applyNumberFormat="1" applyFont="1" applyFill="1" applyBorder="1" applyAlignment="1">
      <alignment horizontal="left"/>
    </xf>
    <xf numFmtId="0" fontId="0" fillId="0" borderId="0" xfId="0" applyBorder="1"/>
    <xf numFmtId="0" fontId="0" fillId="0" borderId="28" xfId="0" applyBorder="1"/>
    <xf numFmtId="0" fontId="4" fillId="0" borderId="11" xfId="0" applyFont="1" applyFill="1" applyBorder="1" applyAlignment="1"/>
    <xf numFmtId="0" fontId="4" fillId="0" borderId="12" xfId="0" applyFont="1" applyFill="1" applyBorder="1" applyAlignme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11" xfId="0" applyFont="1" applyFill="1" applyBorder="1" applyAlignment="1"/>
    <xf numFmtId="0" fontId="3" fillId="0" borderId="12" xfId="0" applyFont="1" applyFill="1" applyBorder="1" applyAlignment="1"/>
    <xf numFmtId="0" fontId="4" fillId="0" borderId="11" xfId="0" applyFont="1" applyFill="1" applyBorder="1" applyAlignment="1"/>
    <xf numFmtId="0" fontId="4" fillId="0" borderId="12" xfId="0" applyFont="1" applyFill="1" applyBorder="1" applyAlignment="1"/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23" xfId="0" applyFont="1" applyFill="1" applyBorder="1" applyAlignment="1"/>
    <xf numFmtId="0" fontId="4" fillId="0" borderId="24" xfId="0" applyFont="1" applyFill="1" applyBorder="1" applyAlignment="1"/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4" fontId="4" fillId="2" borderId="11" xfId="0" applyNumberFormat="1" applyFont="1" applyFill="1" applyBorder="1"/>
    <xf numFmtId="4" fontId="4" fillId="0" borderId="11" xfId="0" applyNumberFormat="1" applyFont="1" applyBorder="1"/>
    <xf numFmtId="4" fontId="4" fillId="0" borderId="11" xfId="0" applyNumberFormat="1" applyFont="1" applyFill="1" applyBorder="1"/>
    <xf numFmtId="4" fontId="3" fillId="0" borderId="11" xfId="0" applyNumberFormat="1" applyFont="1" applyBorder="1" applyAlignment="1">
      <alignment wrapText="1"/>
    </xf>
    <xf numFmtId="4" fontId="4" fillId="0" borderId="21" xfId="0" applyNumberFormat="1" applyFont="1" applyFill="1" applyBorder="1"/>
    <xf numFmtId="4" fontId="4" fillId="2" borderId="21" xfId="0" applyNumberFormat="1" applyFont="1" applyFill="1" applyBorder="1"/>
    <xf numFmtId="4" fontId="6" fillId="3" borderId="21" xfId="0" applyNumberFormat="1" applyFont="1" applyFill="1" applyBorder="1"/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4" fontId="4" fillId="0" borderId="32" xfId="0" applyNumberFormat="1" applyFont="1" applyBorder="1"/>
    <xf numFmtId="4" fontId="4" fillId="0" borderId="33" xfId="0" applyNumberFormat="1" applyFont="1" applyBorder="1"/>
    <xf numFmtId="4" fontId="3" fillId="0" borderId="28" xfId="0" applyNumberFormat="1" applyFont="1" applyBorder="1"/>
    <xf numFmtId="4" fontId="5" fillId="4" borderId="16" xfId="0" applyNumberFormat="1" applyFont="1" applyFill="1" applyBorder="1"/>
    <xf numFmtId="4" fontId="5" fillId="4" borderId="13" xfId="0" applyNumberFormat="1" applyFont="1" applyFill="1" applyBorder="1"/>
    <xf numFmtId="4" fontId="6" fillId="4" borderId="16" xfId="0" applyNumberFormat="1" applyFont="1" applyFill="1" applyBorder="1"/>
    <xf numFmtId="4" fontId="6" fillId="4" borderId="13" xfId="0" applyNumberFormat="1" applyFont="1" applyFill="1" applyBorder="1"/>
    <xf numFmtId="4" fontId="4" fillId="4" borderId="10" xfId="0" applyNumberFormat="1" applyFont="1" applyFill="1" applyBorder="1"/>
    <xf numFmtId="4" fontId="4" fillId="4" borderId="11" xfId="0" applyNumberFormat="1" applyFont="1" applyFill="1" applyBorder="1"/>
    <xf numFmtId="4" fontId="4" fillId="4" borderId="16" xfId="0" applyNumberFormat="1" applyFont="1" applyFill="1" applyBorder="1"/>
    <xf numFmtId="4" fontId="4" fillId="4" borderId="13" xfId="0" applyNumberFormat="1" applyFont="1" applyFill="1" applyBorder="1"/>
    <xf numFmtId="4" fontId="3" fillId="4" borderId="19" xfId="0" applyNumberFormat="1" applyFont="1" applyFill="1" applyBorder="1"/>
    <xf numFmtId="0" fontId="11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73" zoomScaleNormal="100" workbookViewId="0">
      <selection activeCell="H88" sqref="H88"/>
    </sheetView>
  </sheetViews>
  <sheetFormatPr defaultColWidth="8.88671875" defaultRowHeight="14.4" x14ac:dyDescent="0.3"/>
  <cols>
    <col min="1" max="1" width="6.33203125" customWidth="1"/>
    <col min="2" max="2" width="5.44140625" customWidth="1"/>
    <col min="5" max="12" width="12.5546875" customWidth="1"/>
  </cols>
  <sheetData>
    <row r="1" spans="1:12" x14ac:dyDescent="0.3">
      <c r="A1" s="1"/>
      <c r="B1" s="2"/>
      <c r="C1" s="2"/>
      <c r="D1" s="2"/>
      <c r="E1" s="73" t="s">
        <v>0</v>
      </c>
      <c r="F1" s="74"/>
      <c r="G1" s="74"/>
      <c r="H1" s="75"/>
      <c r="I1" s="76" t="s">
        <v>1</v>
      </c>
      <c r="J1" s="74"/>
      <c r="K1" s="74"/>
      <c r="L1" s="74"/>
    </row>
    <row r="2" spans="1:12" ht="27" x14ac:dyDescent="0.3">
      <c r="A2" s="33" t="s">
        <v>2</v>
      </c>
      <c r="B2" s="34" t="s">
        <v>3</v>
      </c>
      <c r="C2" s="77" t="s">
        <v>4</v>
      </c>
      <c r="D2" s="78"/>
      <c r="E2" s="4" t="s">
        <v>5</v>
      </c>
      <c r="F2" s="4" t="s">
        <v>6</v>
      </c>
      <c r="G2" s="3" t="s">
        <v>7</v>
      </c>
      <c r="H2" s="4" t="s">
        <v>8</v>
      </c>
      <c r="I2" s="4" t="s">
        <v>5</v>
      </c>
      <c r="J2" s="4" t="s">
        <v>6</v>
      </c>
      <c r="K2" s="3" t="s">
        <v>7</v>
      </c>
      <c r="L2" s="86" t="s">
        <v>8</v>
      </c>
    </row>
    <row r="3" spans="1:12" ht="14.4" customHeight="1" x14ac:dyDescent="0.3">
      <c r="A3" s="52">
        <v>32111</v>
      </c>
      <c r="B3" s="53">
        <v>120</v>
      </c>
      <c r="C3" s="79" t="s">
        <v>9</v>
      </c>
      <c r="D3" s="79"/>
      <c r="E3" s="5">
        <v>8000</v>
      </c>
      <c r="F3" s="6"/>
      <c r="G3" s="7"/>
      <c r="H3" s="6"/>
      <c r="I3" s="5">
        <v>6100</v>
      </c>
      <c r="J3" s="6"/>
      <c r="K3" s="7">
        <v>2530</v>
      </c>
      <c r="L3" s="87"/>
    </row>
    <row r="4" spans="1:12" ht="14.4" customHeight="1" x14ac:dyDescent="0.3">
      <c r="A4" s="52">
        <v>32113</v>
      </c>
      <c r="B4" s="53">
        <v>121</v>
      </c>
      <c r="C4" s="79" t="s">
        <v>10</v>
      </c>
      <c r="D4" s="79"/>
      <c r="E4" s="5">
        <v>2500</v>
      </c>
      <c r="F4" s="6"/>
      <c r="G4" s="8"/>
      <c r="H4" s="6"/>
      <c r="I4" s="5">
        <v>4600</v>
      </c>
      <c r="J4" s="6"/>
      <c r="K4" s="8"/>
      <c r="L4" s="87">
        <v>2400</v>
      </c>
    </row>
    <row r="5" spans="1:12" ht="14.4" customHeight="1" x14ac:dyDescent="0.3">
      <c r="A5" s="52">
        <v>32115</v>
      </c>
      <c r="B5" s="53">
        <v>122</v>
      </c>
      <c r="C5" s="79" t="s">
        <v>11</v>
      </c>
      <c r="D5" s="79"/>
      <c r="E5" s="5">
        <v>8000</v>
      </c>
      <c r="F5" s="6"/>
      <c r="G5" s="8"/>
      <c r="H5" s="6"/>
      <c r="I5" s="5">
        <v>8300</v>
      </c>
      <c r="J5" s="6"/>
      <c r="K5" s="8">
        <v>300</v>
      </c>
      <c r="L5" s="87">
        <v>3400</v>
      </c>
    </row>
    <row r="6" spans="1:12" ht="14.4" customHeight="1" x14ac:dyDescent="0.3">
      <c r="A6" s="52">
        <v>32119</v>
      </c>
      <c r="B6" s="53">
        <v>350</v>
      </c>
      <c r="C6" s="85" t="s">
        <v>12</v>
      </c>
      <c r="D6" s="85"/>
      <c r="E6" s="5">
        <v>500</v>
      </c>
      <c r="F6" s="6"/>
      <c r="G6" s="8"/>
      <c r="H6" s="6"/>
      <c r="I6" s="5">
        <v>0</v>
      </c>
      <c r="J6" s="6"/>
      <c r="K6" s="8"/>
      <c r="L6" s="87"/>
    </row>
    <row r="7" spans="1:12" ht="14.4" customHeight="1" x14ac:dyDescent="0.3">
      <c r="A7" s="52">
        <v>32131</v>
      </c>
      <c r="B7" s="53">
        <v>123</v>
      </c>
      <c r="C7" s="85" t="s">
        <v>13</v>
      </c>
      <c r="D7" s="85"/>
      <c r="E7" s="5">
        <v>1000</v>
      </c>
      <c r="F7" s="6"/>
      <c r="G7" s="9"/>
      <c r="H7" s="6"/>
      <c r="I7" s="5">
        <v>1950</v>
      </c>
      <c r="J7" s="6"/>
      <c r="K7" s="9"/>
      <c r="L7" s="87"/>
    </row>
    <row r="8" spans="1:12" ht="14.4" customHeight="1" x14ac:dyDescent="0.3">
      <c r="A8" s="52">
        <v>32132</v>
      </c>
      <c r="B8" s="10">
        <v>364</v>
      </c>
      <c r="C8" s="85" t="s">
        <v>14</v>
      </c>
      <c r="D8" s="85"/>
      <c r="E8" s="5">
        <v>1000</v>
      </c>
      <c r="F8" s="6"/>
      <c r="G8" s="9"/>
      <c r="H8" s="6"/>
      <c r="I8" s="5">
        <v>0</v>
      </c>
      <c r="J8" s="6"/>
      <c r="K8" s="9"/>
      <c r="L8" s="87"/>
    </row>
    <row r="9" spans="1:12" x14ac:dyDescent="0.3">
      <c r="A9" s="52">
        <v>32141</v>
      </c>
      <c r="B9" s="10"/>
      <c r="C9" s="65" t="s">
        <v>15</v>
      </c>
      <c r="D9" s="66"/>
      <c r="E9" s="5">
        <v>0</v>
      </c>
      <c r="F9" s="6"/>
      <c r="G9" s="9"/>
      <c r="H9" s="6"/>
      <c r="I9" s="5">
        <v>0</v>
      </c>
      <c r="J9" s="6"/>
      <c r="K9" s="9"/>
      <c r="L9" s="87"/>
    </row>
    <row r="10" spans="1:12" ht="14.4" customHeight="1" x14ac:dyDescent="0.3">
      <c r="A10" s="52">
        <v>32211</v>
      </c>
      <c r="B10" s="53">
        <v>124</v>
      </c>
      <c r="C10" s="63" t="s">
        <v>16</v>
      </c>
      <c r="D10" s="64"/>
      <c r="E10" s="5">
        <v>15000</v>
      </c>
      <c r="F10" s="6"/>
      <c r="G10" s="8"/>
      <c r="H10" s="6"/>
      <c r="I10" s="5">
        <v>19700</v>
      </c>
      <c r="J10" s="6"/>
      <c r="K10" s="8">
        <v>490</v>
      </c>
      <c r="L10" s="87">
        <v>350</v>
      </c>
    </row>
    <row r="11" spans="1:12" ht="14.4" customHeight="1" x14ac:dyDescent="0.3">
      <c r="A11" s="52">
        <v>32212</v>
      </c>
      <c r="B11" s="53">
        <v>125</v>
      </c>
      <c r="C11" s="63" t="s">
        <v>17</v>
      </c>
      <c r="D11" s="64"/>
      <c r="E11" s="5">
        <v>2000</v>
      </c>
      <c r="F11" s="6"/>
      <c r="G11" s="8"/>
      <c r="H11" s="6"/>
      <c r="I11" s="5">
        <v>3700</v>
      </c>
      <c r="J11" s="6"/>
      <c r="K11" s="8"/>
      <c r="L11" s="87"/>
    </row>
    <row r="12" spans="1:12" ht="14.4" customHeight="1" x14ac:dyDescent="0.3">
      <c r="A12" s="52">
        <v>32214</v>
      </c>
      <c r="B12" s="53">
        <v>126</v>
      </c>
      <c r="C12" s="63" t="s">
        <v>18</v>
      </c>
      <c r="D12" s="64"/>
      <c r="E12" s="5">
        <v>15000</v>
      </c>
      <c r="F12" s="6"/>
      <c r="G12" s="8"/>
      <c r="H12" s="6"/>
      <c r="I12" s="5">
        <v>17500</v>
      </c>
      <c r="J12" s="6"/>
      <c r="K12" s="8"/>
      <c r="L12" s="87"/>
    </row>
    <row r="13" spans="1:12" ht="14.4" customHeight="1" x14ac:dyDescent="0.3">
      <c r="A13" s="52">
        <v>32271</v>
      </c>
      <c r="B13" s="53">
        <v>127</v>
      </c>
      <c r="C13" s="63" t="s">
        <v>19</v>
      </c>
      <c r="D13" s="64"/>
      <c r="E13" s="5">
        <v>0</v>
      </c>
      <c r="F13" s="6"/>
      <c r="G13" s="8"/>
      <c r="H13" s="6"/>
      <c r="I13" s="5">
        <v>0</v>
      </c>
      <c r="J13" s="6"/>
      <c r="K13" s="8"/>
      <c r="L13" s="87"/>
    </row>
    <row r="14" spans="1:12" ht="14.4" customHeight="1" x14ac:dyDescent="0.3">
      <c r="A14" s="52">
        <v>32219</v>
      </c>
      <c r="B14" s="53"/>
      <c r="C14" s="63" t="s">
        <v>20</v>
      </c>
      <c r="D14" s="64"/>
      <c r="E14" s="5"/>
      <c r="F14" s="6"/>
      <c r="G14" s="8"/>
      <c r="H14" s="6"/>
      <c r="I14" s="5">
        <v>4850</v>
      </c>
      <c r="J14" s="6"/>
      <c r="K14" s="8">
        <v>1340</v>
      </c>
      <c r="L14" s="87"/>
    </row>
    <row r="15" spans="1:12" x14ac:dyDescent="0.3">
      <c r="A15" s="52">
        <v>32224</v>
      </c>
      <c r="B15" s="53"/>
      <c r="C15" s="65" t="s">
        <v>21</v>
      </c>
      <c r="D15" s="66"/>
      <c r="E15" s="5">
        <v>0</v>
      </c>
      <c r="F15" s="6"/>
      <c r="G15" s="8">
        <v>70000</v>
      </c>
      <c r="H15" s="6"/>
      <c r="I15" s="5"/>
      <c r="J15" s="6"/>
      <c r="K15" s="8">
        <v>90000</v>
      </c>
      <c r="L15" s="87"/>
    </row>
    <row r="16" spans="1:12" ht="14.4" customHeight="1" x14ac:dyDescent="0.3">
      <c r="A16" s="52">
        <v>32219</v>
      </c>
      <c r="B16" s="10">
        <v>128</v>
      </c>
      <c r="C16" s="63" t="s">
        <v>20</v>
      </c>
      <c r="D16" s="64"/>
      <c r="E16" s="6"/>
      <c r="F16" s="5">
        <v>3600</v>
      </c>
      <c r="G16" s="11"/>
      <c r="H16" s="5"/>
      <c r="I16" s="6"/>
      <c r="J16" s="5"/>
      <c r="K16" s="11"/>
      <c r="L16" s="88"/>
    </row>
    <row r="17" spans="1:12" ht="14.4" customHeight="1" x14ac:dyDescent="0.3">
      <c r="A17" s="52">
        <v>32231</v>
      </c>
      <c r="B17" s="10">
        <v>129</v>
      </c>
      <c r="C17" s="63" t="s">
        <v>22</v>
      </c>
      <c r="D17" s="64"/>
      <c r="E17" s="6"/>
      <c r="F17" s="5">
        <v>50000</v>
      </c>
      <c r="G17" s="11"/>
      <c r="H17" s="5"/>
      <c r="I17" s="6"/>
      <c r="J17" s="5">
        <v>43000</v>
      </c>
      <c r="K17" s="11"/>
      <c r="L17" s="88"/>
    </row>
    <row r="18" spans="1:12" ht="14.4" customHeight="1" x14ac:dyDescent="0.3">
      <c r="A18" s="52">
        <v>32233</v>
      </c>
      <c r="B18" s="10">
        <v>130</v>
      </c>
      <c r="C18" s="63" t="s">
        <v>23</v>
      </c>
      <c r="D18" s="64"/>
      <c r="E18" s="6"/>
      <c r="F18" s="5">
        <v>150000</v>
      </c>
      <c r="G18" s="11"/>
      <c r="H18" s="5"/>
      <c r="I18" s="6"/>
      <c r="J18" s="5">
        <v>73000</v>
      </c>
      <c r="K18" s="11"/>
      <c r="L18" s="88"/>
    </row>
    <row r="19" spans="1:12" ht="14.4" customHeight="1" x14ac:dyDescent="0.3">
      <c r="A19" s="52">
        <v>32234</v>
      </c>
      <c r="B19" s="53">
        <v>131</v>
      </c>
      <c r="C19" s="63" t="s">
        <v>24</v>
      </c>
      <c r="D19" s="64"/>
      <c r="E19" s="5">
        <v>6000</v>
      </c>
      <c r="F19" s="6"/>
      <c r="G19" s="8"/>
      <c r="H19" s="6"/>
      <c r="I19" s="5">
        <v>4500</v>
      </c>
      <c r="J19" s="6"/>
      <c r="K19" s="8"/>
      <c r="L19" s="87"/>
    </row>
    <row r="20" spans="1:12" ht="14.4" customHeight="1" x14ac:dyDescent="0.3">
      <c r="A20" s="52">
        <v>32239</v>
      </c>
      <c r="B20" s="53">
        <v>132</v>
      </c>
      <c r="C20" s="63" t="s">
        <v>25</v>
      </c>
      <c r="D20" s="64"/>
      <c r="E20" s="6"/>
      <c r="F20" s="5">
        <v>0</v>
      </c>
      <c r="G20" s="11"/>
      <c r="H20" s="5">
        <v>0</v>
      </c>
      <c r="I20" s="6"/>
      <c r="J20" s="5"/>
      <c r="K20" s="11"/>
      <c r="L20" s="88">
        <v>0</v>
      </c>
    </row>
    <row r="21" spans="1:12" ht="14.4" customHeight="1" x14ac:dyDescent="0.3">
      <c r="A21" s="52">
        <v>32241</v>
      </c>
      <c r="B21" s="53">
        <v>133</v>
      </c>
      <c r="C21" s="63" t="s">
        <v>26</v>
      </c>
      <c r="D21" s="64"/>
      <c r="E21" s="5">
        <v>5000</v>
      </c>
      <c r="F21" s="6"/>
      <c r="G21" s="8"/>
      <c r="H21" s="6"/>
      <c r="I21" s="5">
        <v>8500</v>
      </c>
      <c r="J21" s="6"/>
      <c r="K21" s="8">
        <v>700</v>
      </c>
      <c r="L21" s="87"/>
    </row>
    <row r="22" spans="1:12" ht="14.4" customHeight="1" x14ac:dyDescent="0.3">
      <c r="A22" s="52">
        <v>32242</v>
      </c>
      <c r="B22" s="53">
        <v>134</v>
      </c>
      <c r="C22" s="63" t="s">
        <v>27</v>
      </c>
      <c r="D22" s="64"/>
      <c r="E22" s="5">
        <v>5000</v>
      </c>
      <c r="F22" s="6"/>
      <c r="G22" s="8"/>
      <c r="H22" s="6"/>
      <c r="I22" s="5">
        <v>2800</v>
      </c>
      <c r="J22" s="6"/>
      <c r="K22" s="8"/>
      <c r="L22" s="87"/>
    </row>
    <row r="23" spans="1:12" ht="14.4" customHeight="1" x14ac:dyDescent="0.3">
      <c r="A23" s="52">
        <v>32243</v>
      </c>
      <c r="B23" s="53">
        <v>135</v>
      </c>
      <c r="C23" s="63" t="s">
        <v>28</v>
      </c>
      <c r="D23" s="64"/>
      <c r="E23" s="5">
        <v>0</v>
      </c>
      <c r="F23" s="6"/>
      <c r="G23" s="8"/>
      <c r="H23" s="6"/>
      <c r="I23" s="5">
        <v>0</v>
      </c>
      <c r="J23" s="6"/>
      <c r="K23" s="8"/>
      <c r="L23" s="87"/>
    </row>
    <row r="24" spans="1:12" ht="14.4" customHeight="1" x14ac:dyDescent="0.3">
      <c r="A24" s="52">
        <v>32244</v>
      </c>
      <c r="B24" s="53">
        <v>136</v>
      </c>
      <c r="C24" s="63" t="s">
        <v>29</v>
      </c>
      <c r="D24" s="64"/>
      <c r="E24" s="5">
        <v>0</v>
      </c>
      <c r="F24" s="6"/>
      <c r="G24" s="8"/>
      <c r="H24" s="6"/>
      <c r="I24" s="5">
        <v>0</v>
      </c>
      <c r="J24" s="6"/>
      <c r="K24" s="8"/>
      <c r="L24" s="87"/>
    </row>
    <row r="25" spans="1:12" ht="14.4" customHeight="1" x14ac:dyDescent="0.3">
      <c r="A25" s="52">
        <v>32251</v>
      </c>
      <c r="B25" s="53">
        <v>137</v>
      </c>
      <c r="C25" s="63" t="s">
        <v>30</v>
      </c>
      <c r="D25" s="64"/>
      <c r="E25" s="5">
        <v>2000</v>
      </c>
      <c r="F25" s="6"/>
      <c r="G25" s="8"/>
      <c r="H25" s="6"/>
      <c r="I25" s="5">
        <v>1650</v>
      </c>
      <c r="J25" s="6"/>
      <c r="K25" s="8">
        <v>200</v>
      </c>
      <c r="L25" s="87"/>
    </row>
    <row r="26" spans="1:12" ht="14.4" customHeight="1" x14ac:dyDescent="0.3">
      <c r="A26" s="52">
        <v>32271</v>
      </c>
      <c r="B26" s="53"/>
      <c r="C26" s="69" t="s">
        <v>31</v>
      </c>
      <c r="D26" s="70"/>
      <c r="E26" s="5">
        <v>2000</v>
      </c>
      <c r="F26" s="6"/>
      <c r="G26" s="8"/>
      <c r="H26" s="6"/>
      <c r="I26" s="5">
        <v>0</v>
      </c>
      <c r="J26" s="6"/>
      <c r="K26" s="8"/>
      <c r="L26" s="87"/>
    </row>
    <row r="27" spans="1:12" ht="14.4" customHeight="1" x14ac:dyDescent="0.3">
      <c r="A27" s="52">
        <v>32311</v>
      </c>
      <c r="B27" s="53">
        <v>138</v>
      </c>
      <c r="C27" s="71" t="s">
        <v>32</v>
      </c>
      <c r="D27" s="72"/>
      <c r="E27" s="5">
        <v>16000</v>
      </c>
      <c r="F27" s="6"/>
      <c r="G27" s="8"/>
      <c r="H27" s="6"/>
      <c r="I27" s="5">
        <v>14300</v>
      </c>
      <c r="J27" s="6"/>
      <c r="K27" s="8"/>
      <c r="L27" s="87"/>
    </row>
    <row r="28" spans="1:12" ht="14.4" customHeight="1" x14ac:dyDescent="0.3">
      <c r="A28" s="52">
        <v>32312</v>
      </c>
      <c r="B28" s="53">
        <v>351</v>
      </c>
      <c r="C28" s="63" t="s">
        <v>33</v>
      </c>
      <c r="D28" s="64"/>
      <c r="E28" s="5">
        <v>1000</v>
      </c>
      <c r="F28" s="6"/>
      <c r="G28" s="8"/>
      <c r="H28" s="6"/>
      <c r="I28" s="5">
        <v>800</v>
      </c>
      <c r="J28" s="6"/>
      <c r="K28" s="8"/>
      <c r="L28" s="87"/>
    </row>
    <row r="29" spans="1:12" x14ac:dyDescent="0.3">
      <c r="A29" s="52">
        <v>32313</v>
      </c>
      <c r="B29" s="53">
        <v>139</v>
      </c>
      <c r="C29" s="63" t="s">
        <v>34</v>
      </c>
      <c r="D29" s="64"/>
      <c r="E29" s="5">
        <v>2000</v>
      </c>
      <c r="F29" s="6"/>
      <c r="G29" s="8"/>
      <c r="H29" s="6"/>
      <c r="I29" s="5">
        <v>1800</v>
      </c>
      <c r="J29" s="6"/>
      <c r="K29" s="8"/>
      <c r="L29" s="87"/>
    </row>
    <row r="30" spans="1:12" ht="14.4" customHeight="1" x14ac:dyDescent="0.3">
      <c r="A30" s="52">
        <v>32319</v>
      </c>
      <c r="B30" s="53">
        <v>140</v>
      </c>
      <c r="C30" s="63" t="s">
        <v>35</v>
      </c>
      <c r="D30" s="64"/>
      <c r="E30" s="6"/>
      <c r="F30" s="12">
        <v>0</v>
      </c>
      <c r="G30" s="11"/>
      <c r="H30" s="12">
        <v>0</v>
      </c>
      <c r="I30" s="6"/>
      <c r="J30" s="12">
        <v>0</v>
      </c>
      <c r="K30" s="11"/>
      <c r="L30" s="89">
        <v>0</v>
      </c>
    </row>
    <row r="31" spans="1:12" ht="14.4" customHeight="1" x14ac:dyDescent="0.3">
      <c r="A31" s="52">
        <v>32321</v>
      </c>
      <c r="B31" s="53">
        <v>420</v>
      </c>
      <c r="C31" s="63" t="s">
        <v>36</v>
      </c>
      <c r="D31" s="64"/>
      <c r="E31" s="5">
        <v>3000</v>
      </c>
      <c r="F31" s="6"/>
      <c r="G31" s="8"/>
      <c r="H31" s="6"/>
      <c r="I31" s="5">
        <v>10230</v>
      </c>
      <c r="J31" s="6">
        <v>236270</v>
      </c>
      <c r="K31" s="8"/>
      <c r="L31" s="87"/>
    </row>
    <row r="32" spans="1:12" ht="14.4" customHeight="1" x14ac:dyDescent="0.3">
      <c r="A32" s="52">
        <v>32322</v>
      </c>
      <c r="B32" s="53">
        <v>142</v>
      </c>
      <c r="C32" s="63" t="s">
        <v>37</v>
      </c>
      <c r="D32" s="64"/>
      <c r="E32" s="5">
        <v>10900</v>
      </c>
      <c r="F32" s="6"/>
      <c r="G32" s="8"/>
      <c r="H32" s="6"/>
      <c r="I32" s="5">
        <v>15000</v>
      </c>
      <c r="J32" s="6"/>
      <c r="K32" s="8"/>
      <c r="L32" s="87"/>
    </row>
    <row r="33" spans="1:12" ht="14.4" customHeight="1" x14ac:dyDescent="0.3">
      <c r="A33" s="13">
        <v>32323</v>
      </c>
      <c r="B33" s="14">
        <v>352</v>
      </c>
      <c r="C33" s="63" t="s">
        <v>38</v>
      </c>
      <c r="D33" s="64"/>
      <c r="E33" s="6"/>
      <c r="F33" s="12">
        <v>0</v>
      </c>
      <c r="G33" s="11"/>
      <c r="H33" s="12">
        <v>0</v>
      </c>
      <c r="I33" s="6"/>
      <c r="J33" s="12"/>
      <c r="K33" s="11"/>
      <c r="L33" s="89">
        <v>0</v>
      </c>
    </row>
    <row r="34" spans="1:12" ht="14.4" customHeight="1" x14ac:dyDescent="0.3">
      <c r="A34" s="52">
        <v>32329</v>
      </c>
      <c r="B34" s="53">
        <v>143</v>
      </c>
      <c r="C34" s="63" t="s">
        <v>39</v>
      </c>
      <c r="D34" s="64"/>
      <c r="E34" s="6"/>
      <c r="F34" s="5">
        <v>0</v>
      </c>
      <c r="G34" s="11"/>
      <c r="H34" s="5">
        <v>0</v>
      </c>
      <c r="I34" s="6"/>
      <c r="J34" s="5"/>
      <c r="K34" s="11"/>
      <c r="L34" s="88">
        <v>0</v>
      </c>
    </row>
    <row r="35" spans="1:12" ht="14.4" customHeight="1" x14ac:dyDescent="0.3">
      <c r="A35" s="52">
        <v>32331</v>
      </c>
      <c r="B35" s="53">
        <v>144</v>
      </c>
      <c r="C35" s="63" t="s">
        <v>40</v>
      </c>
      <c r="D35" s="64"/>
      <c r="E35" s="5">
        <v>0</v>
      </c>
      <c r="F35" s="6"/>
      <c r="G35" s="8">
        <v>0</v>
      </c>
      <c r="H35" s="6"/>
      <c r="I35" s="5">
        <v>0</v>
      </c>
      <c r="J35" s="6"/>
      <c r="K35" s="8"/>
      <c r="L35" s="87"/>
    </row>
    <row r="36" spans="1:12" x14ac:dyDescent="0.3">
      <c r="A36" s="52">
        <v>32332</v>
      </c>
      <c r="B36" s="53">
        <v>353</v>
      </c>
      <c r="C36" s="63" t="s">
        <v>41</v>
      </c>
      <c r="D36" s="64"/>
      <c r="E36" s="5">
        <v>0</v>
      </c>
      <c r="F36" s="6"/>
      <c r="G36" s="8">
        <v>0</v>
      </c>
      <c r="H36" s="6"/>
      <c r="I36" s="5">
        <v>0</v>
      </c>
      <c r="J36" s="6"/>
      <c r="K36" s="8"/>
      <c r="L36" s="87"/>
    </row>
    <row r="37" spans="1:12" ht="14.4" customHeight="1" x14ac:dyDescent="0.3">
      <c r="A37" s="52">
        <v>32339</v>
      </c>
      <c r="B37" s="53">
        <v>145</v>
      </c>
      <c r="C37" s="63" t="s">
        <v>42</v>
      </c>
      <c r="D37" s="64"/>
      <c r="E37" s="5">
        <v>1000</v>
      </c>
      <c r="F37" s="6"/>
      <c r="G37" s="8">
        <v>0</v>
      </c>
      <c r="H37" s="6"/>
      <c r="I37" s="5">
        <v>0</v>
      </c>
      <c r="J37" s="6"/>
      <c r="K37" s="8"/>
      <c r="L37" s="87"/>
    </row>
    <row r="38" spans="1:12" ht="14.4" customHeight="1" x14ac:dyDescent="0.3">
      <c r="A38" s="52">
        <v>32341</v>
      </c>
      <c r="B38" s="53">
        <v>146</v>
      </c>
      <c r="C38" s="63" t="s">
        <v>43</v>
      </c>
      <c r="D38" s="64"/>
      <c r="E38" s="5">
        <v>10000</v>
      </c>
      <c r="F38" s="6"/>
      <c r="G38" s="8"/>
      <c r="H38" s="6"/>
      <c r="I38" s="5">
        <v>12800</v>
      </c>
      <c r="J38" s="6"/>
      <c r="K38" s="8"/>
      <c r="L38" s="87"/>
    </row>
    <row r="39" spans="1:12" ht="14.4" customHeight="1" x14ac:dyDescent="0.3">
      <c r="A39" s="52">
        <v>32342</v>
      </c>
      <c r="B39" s="53">
        <v>147</v>
      </c>
      <c r="C39" s="63" t="s">
        <v>44</v>
      </c>
      <c r="D39" s="64"/>
      <c r="E39" s="5">
        <v>7000</v>
      </c>
      <c r="F39" s="6"/>
      <c r="G39" s="8"/>
      <c r="H39" s="6"/>
      <c r="I39" s="5">
        <v>5800</v>
      </c>
      <c r="J39" s="6"/>
      <c r="K39" s="8"/>
      <c r="L39" s="87"/>
    </row>
    <row r="40" spans="1:12" ht="14.4" customHeight="1" x14ac:dyDescent="0.3">
      <c r="A40" s="13">
        <v>32343</v>
      </c>
      <c r="B40" s="14">
        <v>354</v>
      </c>
      <c r="C40" s="63" t="s">
        <v>45</v>
      </c>
      <c r="D40" s="64"/>
      <c r="E40" s="12">
        <v>1800</v>
      </c>
      <c r="F40" s="6"/>
      <c r="G40" s="8"/>
      <c r="H40" s="6"/>
      <c r="I40" s="12">
        <v>1750</v>
      </c>
      <c r="J40" s="6"/>
      <c r="K40" s="8"/>
      <c r="L40" s="87"/>
    </row>
    <row r="41" spans="1:12" ht="14.4" customHeight="1" x14ac:dyDescent="0.3">
      <c r="A41" s="13">
        <v>32344</v>
      </c>
      <c r="B41" s="14">
        <v>148</v>
      </c>
      <c r="C41" s="63" t="s">
        <v>46</v>
      </c>
      <c r="D41" s="64"/>
      <c r="E41" s="12">
        <v>3400</v>
      </c>
      <c r="F41" s="6"/>
      <c r="G41" s="8"/>
      <c r="H41" s="6"/>
      <c r="I41" s="12">
        <v>1500</v>
      </c>
      <c r="J41" s="6"/>
      <c r="K41" s="8"/>
      <c r="L41" s="87"/>
    </row>
    <row r="42" spans="1:12" ht="14.4" customHeight="1" x14ac:dyDescent="0.3">
      <c r="A42" s="52">
        <v>32349</v>
      </c>
      <c r="B42" s="53">
        <v>149</v>
      </c>
      <c r="C42" s="63" t="s">
        <v>47</v>
      </c>
      <c r="D42" s="64"/>
      <c r="E42" s="5">
        <v>6100</v>
      </c>
      <c r="F42" s="6"/>
      <c r="G42" s="8"/>
      <c r="H42" s="6"/>
      <c r="I42" s="5">
        <v>6100</v>
      </c>
      <c r="J42" s="6"/>
      <c r="K42" s="8"/>
      <c r="L42" s="87"/>
    </row>
    <row r="43" spans="1:12" ht="14.4" customHeight="1" x14ac:dyDescent="0.3">
      <c r="A43" s="52">
        <v>32352</v>
      </c>
      <c r="B43" s="53">
        <v>363</v>
      </c>
      <c r="C43" s="63" t="s">
        <v>48</v>
      </c>
      <c r="D43" s="64"/>
      <c r="E43" s="6"/>
      <c r="F43" s="5">
        <v>0</v>
      </c>
      <c r="G43" s="11"/>
      <c r="H43" s="5"/>
      <c r="I43" s="6"/>
      <c r="J43" s="5"/>
      <c r="K43" s="11"/>
      <c r="L43" s="88"/>
    </row>
    <row r="44" spans="1:12" ht="14.4" customHeight="1" x14ac:dyDescent="0.3">
      <c r="A44" s="52">
        <v>32361</v>
      </c>
      <c r="B44" s="53">
        <v>150</v>
      </c>
      <c r="C44" s="63" t="s">
        <v>49</v>
      </c>
      <c r="D44" s="64"/>
      <c r="E44" s="6"/>
      <c r="F44" s="5">
        <v>0</v>
      </c>
      <c r="G44" s="11"/>
      <c r="H44" s="5"/>
      <c r="I44" s="6">
        <v>1000</v>
      </c>
      <c r="J44" s="5">
        <v>11100</v>
      </c>
      <c r="K44" s="11"/>
      <c r="L44" s="88"/>
    </row>
    <row r="45" spans="1:12" ht="14.4" customHeight="1" x14ac:dyDescent="0.3">
      <c r="A45" s="13">
        <v>32363</v>
      </c>
      <c r="B45" s="14">
        <v>356</v>
      </c>
      <c r="C45" s="63" t="s">
        <v>50</v>
      </c>
      <c r="D45" s="64"/>
      <c r="E45" s="12">
        <v>1500</v>
      </c>
      <c r="F45" s="6"/>
      <c r="G45" s="8"/>
      <c r="H45" s="6"/>
      <c r="I45" s="12">
        <v>2100</v>
      </c>
      <c r="J45" s="6"/>
      <c r="K45" s="8"/>
      <c r="L45" s="87"/>
    </row>
    <row r="46" spans="1:12" ht="14.4" customHeight="1" x14ac:dyDescent="0.3">
      <c r="A46" s="52">
        <v>32372</v>
      </c>
      <c r="B46" s="53">
        <v>152</v>
      </c>
      <c r="C46" s="63" t="s">
        <v>51</v>
      </c>
      <c r="D46" s="64"/>
      <c r="E46" s="5">
        <v>0</v>
      </c>
      <c r="F46" s="6"/>
      <c r="G46" s="8"/>
      <c r="H46" s="6"/>
      <c r="I46" s="5">
        <v>0</v>
      </c>
      <c r="J46" s="6"/>
      <c r="K46" s="8"/>
      <c r="L46" s="87"/>
    </row>
    <row r="47" spans="1:12" ht="14.4" customHeight="1" x14ac:dyDescent="0.3">
      <c r="A47" s="52">
        <v>32373</v>
      </c>
      <c r="B47" s="53">
        <v>153</v>
      </c>
      <c r="C47" s="63" t="s">
        <v>52</v>
      </c>
      <c r="D47" s="64"/>
      <c r="E47" s="5">
        <v>0</v>
      </c>
      <c r="F47" s="6"/>
      <c r="G47" s="8"/>
      <c r="H47" s="6"/>
      <c r="I47" s="5">
        <v>0</v>
      </c>
      <c r="J47" s="6"/>
      <c r="K47" s="8"/>
      <c r="L47" s="87"/>
    </row>
    <row r="48" spans="1:12" ht="14.4" customHeight="1" x14ac:dyDescent="0.3">
      <c r="A48" s="52">
        <v>32375</v>
      </c>
      <c r="B48" s="53">
        <v>357</v>
      </c>
      <c r="C48" s="63" t="s">
        <v>53</v>
      </c>
      <c r="D48" s="64"/>
      <c r="E48" s="5">
        <v>0</v>
      </c>
      <c r="F48" s="6"/>
      <c r="G48" s="15"/>
      <c r="H48" s="6"/>
      <c r="I48" s="5">
        <v>0</v>
      </c>
      <c r="J48" s="6"/>
      <c r="K48" s="15"/>
      <c r="L48" s="87"/>
    </row>
    <row r="49" spans="1:12" x14ac:dyDescent="0.3">
      <c r="A49" s="52">
        <v>32379</v>
      </c>
      <c r="B49" s="53"/>
      <c r="C49" s="65" t="s">
        <v>54</v>
      </c>
      <c r="D49" s="66"/>
      <c r="E49" s="5">
        <v>0</v>
      </c>
      <c r="F49" s="6"/>
      <c r="G49" s="15"/>
      <c r="H49" s="6"/>
      <c r="I49" s="5">
        <v>0</v>
      </c>
      <c r="J49" s="6">
        <v>3900</v>
      </c>
      <c r="K49" s="15">
        <v>61100</v>
      </c>
      <c r="L49" s="87"/>
    </row>
    <row r="50" spans="1:12" ht="27" x14ac:dyDescent="0.3">
      <c r="A50" s="16" t="s">
        <v>2</v>
      </c>
      <c r="B50" s="17" t="s">
        <v>3</v>
      </c>
      <c r="C50" s="67" t="s">
        <v>4</v>
      </c>
      <c r="D50" s="68"/>
      <c r="E50" s="35" t="s">
        <v>5</v>
      </c>
      <c r="F50" s="35" t="s">
        <v>6</v>
      </c>
      <c r="G50" s="36"/>
      <c r="H50" s="35" t="s">
        <v>6</v>
      </c>
      <c r="I50" s="35" t="s">
        <v>5</v>
      </c>
      <c r="J50" s="35" t="s">
        <v>6</v>
      </c>
      <c r="K50" s="36"/>
      <c r="L50" s="90" t="s">
        <v>6</v>
      </c>
    </row>
    <row r="51" spans="1:12" ht="14.4" customHeight="1" x14ac:dyDescent="0.3">
      <c r="A51" s="52">
        <v>32381</v>
      </c>
      <c r="B51" s="53">
        <v>154</v>
      </c>
      <c r="C51" s="63" t="s">
        <v>55</v>
      </c>
      <c r="D51" s="64"/>
      <c r="E51" s="5">
        <v>5000</v>
      </c>
      <c r="F51" s="6"/>
      <c r="G51" s="15"/>
      <c r="H51" s="6"/>
      <c r="I51" s="5">
        <v>5000</v>
      </c>
      <c r="J51" s="6"/>
      <c r="K51" s="15"/>
      <c r="L51" s="87"/>
    </row>
    <row r="52" spans="1:12" ht="14.4" customHeight="1" x14ac:dyDescent="0.3">
      <c r="A52" s="52">
        <v>32391</v>
      </c>
      <c r="B52" s="53">
        <v>155</v>
      </c>
      <c r="C52" s="63" t="s">
        <v>56</v>
      </c>
      <c r="D52" s="64"/>
      <c r="E52" s="5">
        <v>0</v>
      </c>
      <c r="F52" s="6"/>
      <c r="G52" s="15"/>
      <c r="H52" s="6"/>
      <c r="I52" s="5">
        <v>0</v>
      </c>
      <c r="J52" s="6"/>
      <c r="K52" s="15"/>
      <c r="L52" s="87"/>
    </row>
    <row r="53" spans="1:12" ht="14.4" customHeight="1" x14ac:dyDescent="0.3">
      <c r="A53" s="52">
        <v>32393</v>
      </c>
      <c r="B53" s="53">
        <v>358</v>
      </c>
      <c r="C53" s="63" t="s">
        <v>57</v>
      </c>
      <c r="D53" s="64"/>
      <c r="E53" s="5">
        <v>0</v>
      </c>
      <c r="F53" s="6"/>
      <c r="G53" s="15"/>
      <c r="H53" s="6"/>
      <c r="I53" s="5">
        <v>0</v>
      </c>
      <c r="J53" s="6"/>
      <c r="K53" s="15"/>
      <c r="L53" s="87"/>
    </row>
    <row r="54" spans="1:12" ht="14.4" customHeight="1" x14ac:dyDescent="0.3">
      <c r="A54" s="52">
        <v>32394</v>
      </c>
      <c r="B54" s="53">
        <v>359</v>
      </c>
      <c r="C54" s="63" t="s">
        <v>58</v>
      </c>
      <c r="D54" s="64"/>
      <c r="E54" s="6"/>
      <c r="F54" s="5">
        <v>0</v>
      </c>
      <c r="G54" s="18"/>
      <c r="H54" s="5">
        <v>0</v>
      </c>
      <c r="I54" s="6">
        <v>0</v>
      </c>
      <c r="J54" s="5"/>
      <c r="K54" s="18"/>
      <c r="L54" s="88">
        <v>0</v>
      </c>
    </row>
    <row r="55" spans="1:12" ht="14.4" customHeight="1" x14ac:dyDescent="0.3">
      <c r="A55" s="52">
        <v>32399</v>
      </c>
      <c r="B55" s="53">
        <v>393</v>
      </c>
      <c r="C55" s="63" t="s">
        <v>59</v>
      </c>
      <c r="D55" s="64"/>
      <c r="E55" s="12">
        <v>0</v>
      </c>
      <c r="F55" s="6"/>
      <c r="G55" s="15">
        <v>0</v>
      </c>
      <c r="H55" s="6"/>
      <c r="I55" s="12">
        <v>6100</v>
      </c>
      <c r="J55" s="6"/>
      <c r="K55" s="15"/>
      <c r="L55" s="87"/>
    </row>
    <row r="56" spans="1:12" ht="14.4" customHeight="1" x14ac:dyDescent="0.3">
      <c r="A56" s="52">
        <v>32921</v>
      </c>
      <c r="B56" s="53">
        <v>360</v>
      </c>
      <c r="C56" s="63" t="s">
        <v>60</v>
      </c>
      <c r="D56" s="64"/>
      <c r="E56" s="6"/>
      <c r="F56" s="12">
        <v>0</v>
      </c>
      <c r="G56" s="18"/>
      <c r="H56" s="12">
        <v>0</v>
      </c>
      <c r="I56" s="6"/>
      <c r="J56" s="12">
        <v>0</v>
      </c>
      <c r="K56" s="18"/>
      <c r="L56" s="89">
        <v>0</v>
      </c>
    </row>
    <row r="57" spans="1:12" ht="14.4" customHeight="1" x14ac:dyDescent="0.3">
      <c r="A57" s="52">
        <v>32922</v>
      </c>
      <c r="B57" s="53">
        <v>366</v>
      </c>
      <c r="C57" s="63" t="s">
        <v>61</v>
      </c>
      <c r="D57" s="64"/>
      <c r="E57" s="6"/>
      <c r="F57" s="12">
        <v>0</v>
      </c>
      <c r="G57" s="18"/>
      <c r="H57" s="12">
        <v>0</v>
      </c>
      <c r="I57" s="6"/>
      <c r="J57" s="12">
        <v>0</v>
      </c>
      <c r="K57" s="18"/>
      <c r="L57" s="89">
        <v>0</v>
      </c>
    </row>
    <row r="58" spans="1:12" ht="14.4" customHeight="1" x14ac:dyDescent="0.3">
      <c r="A58" s="52">
        <v>32931</v>
      </c>
      <c r="B58" s="53">
        <v>157</v>
      </c>
      <c r="C58" s="63" t="s">
        <v>62</v>
      </c>
      <c r="D58" s="64"/>
      <c r="E58" s="5">
        <v>3000</v>
      </c>
      <c r="F58" s="6"/>
      <c r="G58" s="15"/>
      <c r="H58" s="6"/>
      <c r="I58" s="5">
        <v>1000</v>
      </c>
      <c r="J58" s="6"/>
      <c r="K58" s="15">
        <v>470</v>
      </c>
      <c r="L58" s="87"/>
    </row>
    <row r="59" spans="1:12" ht="14.4" customHeight="1" x14ac:dyDescent="0.3">
      <c r="A59" s="52">
        <v>32941</v>
      </c>
      <c r="B59" s="53">
        <v>158</v>
      </c>
      <c r="C59" s="63" t="s">
        <v>63</v>
      </c>
      <c r="D59" s="64"/>
      <c r="E59" s="5">
        <v>200</v>
      </c>
      <c r="F59" s="6"/>
      <c r="G59" s="15"/>
      <c r="H59" s="6"/>
      <c r="I59" s="5">
        <v>0</v>
      </c>
      <c r="J59" s="6"/>
      <c r="K59" s="15"/>
      <c r="L59" s="87"/>
    </row>
    <row r="60" spans="1:12" x14ac:dyDescent="0.3">
      <c r="A60" s="52">
        <v>3295</v>
      </c>
      <c r="B60" s="53"/>
      <c r="C60" s="65" t="s">
        <v>64</v>
      </c>
      <c r="D60" s="66"/>
      <c r="E60" s="5">
        <v>0</v>
      </c>
      <c r="F60" s="6"/>
      <c r="G60" s="15"/>
      <c r="H60" s="6"/>
      <c r="I60" s="5">
        <v>1700</v>
      </c>
      <c r="J60" s="6"/>
      <c r="K60" s="15"/>
      <c r="L60" s="87"/>
    </row>
    <row r="61" spans="1:12" ht="14.4" customHeight="1" x14ac:dyDescent="0.3">
      <c r="A61" s="13">
        <v>32999</v>
      </c>
      <c r="B61" s="14">
        <v>159</v>
      </c>
      <c r="C61" s="63" t="s">
        <v>65</v>
      </c>
      <c r="D61" s="64"/>
      <c r="E61" s="12">
        <v>0</v>
      </c>
      <c r="F61" s="6"/>
      <c r="G61" s="15"/>
      <c r="H61" s="6"/>
      <c r="I61" s="12">
        <v>200</v>
      </c>
      <c r="J61" s="6"/>
      <c r="K61" s="15"/>
      <c r="L61" s="87">
        <v>124.82</v>
      </c>
    </row>
    <row r="62" spans="1:12" ht="14.4" customHeight="1" x14ac:dyDescent="0.3">
      <c r="A62" s="52">
        <v>34312</v>
      </c>
      <c r="B62" s="53">
        <v>160</v>
      </c>
      <c r="C62" s="63" t="s">
        <v>66</v>
      </c>
      <c r="D62" s="64"/>
      <c r="E62" s="5">
        <v>2500</v>
      </c>
      <c r="F62" s="6"/>
      <c r="G62" s="15"/>
      <c r="H62" s="6"/>
      <c r="I62" s="5">
        <v>2000</v>
      </c>
      <c r="J62" s="6"/>
      <c r="K62" s="15"/>
      <c r="L62" s="87"/>
    </row>
    <row r="63" spans="1:12" ht="14.4" customHeight="1" x14ac:dyDescent="0.3">
      <c r="A63" s="52">
        <v>34333</v>
      </c>
      <c r="B63" s="53">
        <v>362</v>
      </c>
      <c r="C63" s="63" t="s">
        <v>67</v>
      </c>
      <c r="D63" s="64"/>
      <c r="E63" s="5">
        <v>0</v>
      </c>
      <c r="F63" s="6"/>
      <c r="G63" s="15"/>
      <c r="H63" s="6"/>
      <c r="I63" s="5">
        <v>0</v>
      </c>
      <c r="J63" s="6"/>
      <c r="K63" s="15"/>
      <c r="L63" s="87"/>
    </row>
    <row r="64" spans="1:12" ht="14.4" customHeight="1" x14ac:dyDescent="0.3">
      <c r="A64" s="13">
        <v>34349</v>
      </c>
      <c r="B64" s="14">
        <v>161</v>
      </c>
      <c r="C64" s="63" t="s">
        <v>68</v>
      </c>
      <c r="D64" s="64"/>
      <c r="E64" s="12">
        <v>0</v>
      </c>
      <c r="F64" s="6"/>
      <c r="G64" s="15"/>
      <c r="H64" s="6"/>
      <c r="I64" s="12">
        <v>0</v>
      </c>
      <c r="J64" s="6"/>
      <c r="K64" s="15"/>
      <c r="L64" s="87"/>
    </row>
    <row r="65" spans="1:12" ht="15" customHeight="1" x14ac:dyDescent="0.3">
      <c r="A65" s="13">
        <v>37229</v>
      </c>
      <c r="B65" s="14"/>
      <c r="C65" s="65" t="s">
        <v>69</v>
      </c>
      <c r="D65" s="84"/>
      <c r="E65" s="91"/>
      <c r="F65" s="92"/>
      <c r="G65" s="93"/>
      <c r="H65" s="92"/>
      <c r="I65" s="91"/>
      <c r="J65" s="92"/>
      <c r="K65" s="93"/>
      <c r="L65" s="92">
        <v>62400</v>
      </c>
    </row>
    <row r="66" spans="1:12" ht="15" customHeight="1" thickBot="1" x14ac:dyDescent="0.35">
      <c r="A66" s="94"/>
      <c r="B66" s="95"/>
      <c r="C66" s="96" t="s">
        <v>70</v>
      </c>
      <c r="D66" s="97"/>
      <c r="E66" s="98">
        <f t="shared" ref="E66:J66" si="0">SUM(E3:E64)</f>
        <v>147400</v>
      </c>
      <c r="F66" s="98">
        <f t="shared" si="0"/>
        <v>203600</v>
      </c>
      <c r="G66" s="98">
        <f t="shared" si="0"/>
        <v>70000</v>
      </c>
      <c r="H66" s="98">
        <f t="shared" si="0"/>
        <v>0</v>
      </c>
      <c r="I66" s="98">
        <f t="shared" si="0"/>
        <v>173330</v>
      </c>
      <c r="J66" s="98">
        <f t="shared" si="0"/>
        <v>367270</v>
      </c>
      <c r="K66" s="98">
        <f>SUM(K3:K65)</f>
        <v>157130</v>
      </c>
      <c r="L66" s="99">
        <f>SUM(L3:L65)</f>
        <v>68674.820000000007</v>
      </c>
    </row>
    <row r="67" spans="1:12" ht="15" thickBot="1" x14ac:dyDescent="0.35">
      <c r="A67" s="54" t="s">
        <v>71</v>
      </c>
      <c r="B67" s="55"/>
      <c r="C67" s="56" t="s">
        <v>72</v>
      </c>
      <c r="D67" s="57"/>
      <c r="E67" s="58"/>
      <c r="F67" s="21">
        <f>SUM(E66,F66)</f>
        <v>351000</v>
      </c>
      <c r="G67" s="21"/>
      <c r="H67" s="21">
        <f>SUM(H66)</f>
        <v>0</v>
      </c>
      <c r="I67" s="22"/>
      <c r="J67" s="21">
        <f>SUM(I66,J66)</f>
        <v>540600</v>
      </c>
      <c r="K67" s="21"/>
      <c r="L67" s="100">
        <f>SUM(L66)</f>
        <v>68674.820000000007</v>
      </c>
    </row>
    <row r="68" spans="1:12" x14ac:dyDescent="0.3">
      <c r="A68" s="23"/>
      <c r="B68" s="24"/>
      <c r="C68" s="25"/>
      <c r="D68" s="25"/>
      <c r="E68" s="25"/>
      <c r="F68" s="26"/>
      <c r="G68" s="27"/>
      <c r="H68" s="26"/>
      <c r="I68" s="25"/>
      <c r="J68" s="26"/>
      <c r="K68" s="27"/>
      <c r="L68" s="26"/>
    </row>
    <row r="69" spans="1:12" x14ac:dyDescent="0.3">
      <c r="A69" s="23"/>
      <c r="B69" s="24"/>
      <c r="C69" s="25"/>
      <c r="D69" s="25"/>
      <c r="E69" s="28"/>
      <c r="F69" s="26"/>
      <c r="G69" s="27"/>
      <c r="H69" s="26"/>
      <c r="I69" s="28"/>
      <c r="J69" s="26"/>
      <c r="K69" s="27"/>
      <c r="L69" s="26"/>
    </row>
    <row r="70" spans="1:12" x14ac:dyDescent="0.3">
      <c r="A70" s="23"/>
      <c r="B70" s="24"/>
      <c r="C70" s="29"/>
      <c r="D70" s="25"/>
      <c r="E70" s="28"/>
      <c r="F70" s="26"/>
      <c r="G70" s="27"/>
      <c r="H70" s="26"/>
      <c r="I70" s="28"/>
      <c r="J70" s="26"/>
      <c r="K70" s="27"/>
      <c r="L70" s="26"/>
    </row>
    <row r="71" spans="1:12" x14ac:dyDescent="0.3">
      <c r="A71" s="16"/>
      <c r="B71" s="17">
        <v>4</v>
      </c>
      <c r="C71" s="59" t="s">
        <v>73</v>
      </c>
      <c r="D71" s="60"/>
      <c r="E71" s="30">
        <f t="shared" ref="E71:L71" si="1">SUM(E72:E81)</f>
        <v>300000</v>
      </c>
      <c r="F71" s="101">
        <f t="shared" si="1"/>
        <v>0</v>
      </c>
      <c r="G71" s="30">
        <f t="shared" si="1"/>
        <v>0</v>
      </c>
      <c r="H71" s="101">
        <f t="shared" si="1"/>
        <v>2000</v>
      </c>
      <c r="I71" s="30">
        <f t="shared" si="1"/>
        <v>4550</v>
      </c>
      <c r="J71" s="101">
        <f t="shared" si="1"/>
        <v>50000</v>
      </c>
      <c r="K71" s="30">
        <f t="shared" si="1"/>
        <v>3320</v>
      </c>
      <c r="L71" s="102">
        <f t="shared" si="1"/>
        <v>6500</v>
      </c>
    </row>
    <row r="72" spans="1:12" ht="14.4" customHeight="1" x14ac:dyDescent="0.3">
      <c r="A72" s="52">
        <v>42126</v>
      </c>
      <c r="B72" s="53"/>
      <c r="C72" s="65" t="s">
        <v>74</v>
      </c>
      <c r="D72" s="66"/>
      <c r="E72" s="32">
        <v>300000</v>
      </c>
      <c r="F72" s="103"/>
      <c r="G72" s="32"/>
      <c r="H72" s="103"/>
      <c r="I72" s="32"/>
      <c r="J72" s="103"/>
      <c r="K72" s="32"/>
      <c r="L72" s="104"/>
    </row>
    <row r="73" spans="1:12" ht="14.4" customHeight="1" x14ac:dyDescent="0.3">
      <c r="A73" s="52">
        <v>42211</v>
      </c>
      <c r="B73" s="53"/>
      <c r="C73" s="65" t="s">
        <v>75</v>
      </c>
      <c r="D73" s="66"/>
      <c r="E73" s="32"/>
      <c r="F73" s="103"/>
      <c r="G73" s="32"/>
      <c r="H73" s="103"/>
      <c r="I73" s="32"/>
      <c r="J73" s="103"/>
      <c r="K73" s="32"/>
      <c r="L73" s="104">
        <v>5500</v>
      </c>
    </row>
    <row r="74" spans="1:12" ht="14.4" customHeight="1" x14ac:dyDescent="0.3">
      <c r="A74" s="52">
        <v>4222</v>
      </c>
      <c r="B74" s="53"/>
      <c r="C74" s="65" t="s">
        <v>76</v>
      </c>
      <c r="D74" s="66"/>
      <c r="E74" s="32"/>
      <c r="F74" s="103"/>
      <c r="G74" s="32"/>
      <c r="H74" s="103"/>
      <c r="I74" s="32"/>
      <c r="J74" s="103"/>
      <c r="K74" s="32"/>
      <c r="L74" s="104">
        <v>1000</v>
      </c>
    </row>
    <row r="75" spans="1:12" ht="14.4" customHeight="1" x14ac:dyDescent="0.3">
      <c r="A75" s="52">
        <v>42261</v>
      </c>
      <c r="B75" s="53"/>
      <c r="C75" s="65" t="s">
        <v>77</v>
      </c>
      <c r="D75" s="66"/>
      <c r="E75" s="32"/>
      <c r="F75" s="103"/>
      <c r="G75" s="32"/>
      <c r="H75" s="103"/>
      <c r="I75" s="32"/>
      <c r="J75" s="103"/>
      <c r="K75" s="32">
        <v>2020</v>
      </c>
      <c r="L75" s="104"/>
    </row>
    <row r="76" spans="1:12" ht="14.4" customHeight="1" x14ac:dyDescent="0.3">
      <c r="A76" s="52">
        <v>42272</v>
      </c>
      <c r="B76" s="53"/>
      <c r="C76" s="65" t="s">
        <v>81</v>
      </c>
      <c r="D76" s="84"/>
      <c r="E76" s="66"/>
      <c r="F76" s="103"/>
      <c r="G76" s="32"/>
      <c r="H76" s="103">
        <v>0</v>
      </c>
      <c r="I76" s="32">
        <v>1350</v>
      </c>
      <c r="J76" s="103"/>
      <c r="K76" s="32"/>
      <c r="L76" s="104">
        <v>0</v>
      </c>
    </row>
    <row r="77" spans="1:12" x14ac:dyDescent="0.3">
      <c r="A77" s="52">
        <v>42273</v>
      </c>
      <c r="B77" s="53"/>
      <c r="C77" s="65" t="s">
        <v>82</v>
      </c>
      <c r="D77" s="84"/>
      <c r="E77" s="84"/>
      <c r="F77" s="66"/>
      <c r="G77" s="32">
        <v>0</v>
      </c>
      <c r="H77" s="103"/>
      <c r="I77" s="32"/>
      <c r="J77" s="103"/>
      <c r="K77" s="32">
        <v>0</v>
      </c>
      <c r="L77" s="104"/>
    </row>
    <row r="78" spans="1:12" x14ac:dyDescent="0.3">
      <c r="A78" s="52">
        <v>42273</v>
      </c>
      <c r="B78" s="53"/>
      <c r="C78" s="31" t="s">
        <v>78</v>
      </c>
      <c r="D78" s="31"/>
      <c r="E78" s="32"/>
      <c r="F78" s="103"/>
      <c r="G78" s="32"/>
      <c r="H78" s="103"/>
      <c r="I78" s="32">
        <v>1000</v>
      </c>
      <c r="J78" s="103">
        <v>50000</v>
      </c>
      <c r="K78" s="32"/>
      <c r="L78" s="104"/>
    </row>
    <row r="79" spans="1:12" x14ac:dyDescent="0.3">
      <c r="A79" s="52">
        <v>4241</v>
      </c>
      <c r="B79" s="53"/>
      <c r="C79" s="61" t="s">
        <v>79</v>
      </c>
      <c r="D79" s="62"/>
      <c r="E79" s="32"/>
      <c r="F79" s="103"/>
      <c r="G79" s="32"/>
      <c r="H79" s="103">
        <v>2000</v>
      </c>
      <c r="I79" s="32">
        <v>2200</v>
      </c>
      <c r="J79" s="103"/>
      <c r="K79" s="32">
        <v>1300</v>
      </c>
      <c r="L79" s="104">
        <v>0</v>
      </c>
    </row>
    <row r="80" spans="1:12" x14ac:dyDescent="0.3">
      <c r="A80" s="52">
        <v>4511</v>
      </c>
      <c r="B80" s="53"/>
      <c r="C80" s="61" t="s">
        <v>80</v>
      </c>
      <c r="D80" s="62"/>
      <c r="E80" s="5"/>
      <c r="F80" s="6"/>
      <c r="G80" s="15">
        <v>0</v>
      </c>
      <c r="H80" s="105"/>
      <c r="I80" s="5"/>
      <c r="J80" s="105"/>
      <c r="K80" s="15">
        <v>0</v>
      </c>
      <c r="L80" s="106"/>
    </row>
    <row r="81" spans="1:13" x14ac:dyDescent="0.3">
      <c r="A81" s="52"/>
      <c r="B81" s="53"/>
      <c r="C81" s="50"/>
      <c r="D81" s="51"/>
      <c r="E81" s="5"/>
      <c r="F81" s="6"/>
      <c r="G81" s="15"/>
      <c r="H81" s="6"/>
      <c r="I81" s="5"/>
      <c r="J81" s="105"/>
      <c r="K81" s="15"/>
      <c r="L81" s="106"/>
    </row>
    <row r="82" spans="1:13" ht="14.25" customHeight="1" thickBot="1" x14ac:dyDescent="0.35">
      <c r="A82" s="19"/>
      <c r="B82" s="20"/>
      <c r="C82" s="80"/>
      <c r="D82" s="81"/>
      <c r="E82" s="42"/>
      <c r="F82" s="43"/>
      <c r="G82" s="44"/>
      <c r="H82" s="43"/>
      <c r="I82" s="42"/>
      <c r="J82" s="107"/>
      <c r="K82" s="44"/>
      <c r="L82" s="108"/>
    </row>
    <row r="83" spans="1:13" s="49" customFormat="1" ht="15" thickBot="1" x14ac:dyDescent="0.35">
      <c r="A83" s="82" t="s">
        <v>71</v>
      </c>
      <c r="B83" s="83"/>
      <c r="C83" s="45" t="s">
        <v>87</v>
      </c>
      <c r="D83" s="46"/>
      <c r="E83" s="47">
        <f>SUM(F83:H83)</f>
        <v>723000</v>
      </c>
      <c r="F83" s="21">
        <f>SUM(F67+E70+E71)</f>
        <v>651000</v>
      </c>
      <c r="G83" s="21">
        <f>SUM(G66+G71)</f>
        <v>70000</v>
      </c>
      <c r="H83" s="21">
        <f>SUM(H71,H67)</f>
        <v>2000</v>
      </c>
      <c r="I83" s="47">
        <f>SUM(I66+I71)</f>
        <v>177880</v>
      </c>
      <c r="J83" s="109">
        <f>SUM(J66+J71)</f>
        <v>417270</v>
      </c>
      <c r="K83" s="21">
        <f>SUM(K66+K71)</f>
        <v>160450</v>
      </c>
      <c r="L83" s="100">
        <f>SUM(L71,L67)</f>
        <v>75174.820000000007</v>
      </c>
      <c r="M83" s="48"/>
    </row>
    <row r="84" spans="1:13" s="48" customFormat="1" x14ac:dyDescent="0.3">
      <c r="A84" s="24"/>
      <c r="B84" s="24"/>
      <c r="C84" s="25"/>
      <c r="D84" s="25"/>
      <c r="E84" s="25"/>
      <c r="F84" s="26"/>
      <c r="G84" s="26"/>
      <c r="H84" s="26"/>
      <c r="I84" s="25"/>
      <c r="J84" s="26"/>
      <c r="K84" s="26"/>
      <c r="L84" s="26"/>
    </row>
    <row r="85" spans="1:13" x14ac:dyDescent="0.3">
      <c r="A85" s="24"/>
      <c r="B85" s="24"/>
      <c r="C85" s="25"/>
      <c r="D85" s="25"/>
      <c r="E85" s="25"/>
      <c r="F85" s="26"/>
      <c r="G85" s="26"/>
      <c r="H85" s="26"/>
      <c r="I85" s="25"/>
      <c r="J85" s="26"/>
      <c r="K85" s="26"/>
      <c r="L85" s="26"/>
    </row>
    <row r="86" spans="1:13" x14ac:dyDescent="0.3">
      <c r="A86" s="24"/>
      <c r="B86" s="24"/>
      <c r="C86" s="25"/>
      <c r="D86" s="25"/>
      <c r="E86" s="25"/>
      <c r="F86" s="26"/>
      <c r="G86" s="26"/>
      <c r="H86" s="26"/>
      <c r="I86" s="25"/>
      <c r="J86" s="26"/>
      <c r="K86" s="26"/>
      <c r="L86" s="26"/>
    </row>
    <row r="87" spans="1:13" ht="22.8" x14ac:dyDescent="0.4">
      <c r="A87" s="24"/>
      <c r="B87" s="24"/>
      <c r="C87" s="110"/>
      <c r="D87" s="25"/>
      <c r="E87" s="25"/>
      <c r="F87" s="26"/>
      <c r="G87" s="26"/>
      <c r="H87" s="26"/>
      <c r="I87" s="25"/>
      <c r="J87" s="26"/>
      <c r="K87" s="26"/>
      <c r="L87" s="26"/>
    </row>
    <row r="88" spans="1:13" ht="22.8" x14ac:dyDescent="0.4">
      <c r="A88" s="111"/>
      <c r="B88" s="111"/>
      <c r="C88" s="112"/>
      <c r="D88" s="112"/>
      <c r="E88" s="38"/>
      <c r="F88" s="39"/>
      <c r="G88" s="39"/>
      <c r="H88" s="37" t="s">
        <v>83</v>
      </c>
      <c r="I88" s="38"/>
      <c r="J88" s="39"/>
      <c r="K88" s="40">
        <v>866168</v>
      </c>
      <c r="L88" s="37"/>
    </row>
    <row r="89" spans="1:13" x14ac:dyDescent="0.3">
      <c r="A89" s="24"/>
      <c r="B89" s="24"/>
      <c r="C89" s="25"/>
      <c r="D89" s="25"/>
      <c r="E89" s="25"/>
      <c r="F89" s="26"/>
      <c r="G89" s="26"/>
      <c r="H89" s="25" t="s">
        <v>84</v>
      </c>
      <c r="I89" s="25"/>
      <c r="J89" s="26"/>
      <c r="K89" s="26">
        <f>SUM(I83:L83)</f>
        <v>830774.82000000007</v>
      </c>
      <c r="L89" s="25"/>
    </row>
    <row r="90" spans="1:13" x14ac:dyDescent="0.3">
      <c r="A90" s="24"/>
      <c r="B90" s="24"/>
      <c r="C90" s="29"/>
      <c r="D90" s="29"/>
      <c r="E90" s="41"/>
      <c r="F90" s="26"/>
      <c r="G90" s="26"/>
      <c r="H90" s="26" t="s">
        <v>85</v>
      </c>
      <c r="I90" s="41"/>
      <c r="J90" s="26"/>
      <c r="K90" s="26">
        <v>35393.18</v>
      </c>
      <c r="L90" s="26"/>
    </row>
    <row r="91" spans="1:13" x14ac:dyDescent="0.3">
      <c r="A91" s="24"/>
      <c r="B91" s="24"/>
      <c r="C91" s="29"/>
      <c r="D91" s="29"/>
      <c r="E91" s="41"/>
      <c r="F91" s="26"/>
      <c r="G91" s="26"/>
      <c r="H91" s="26"/>
      <c r="I91" s="41"/>
      <c r="J91" s="26"/>
      <c r="K91" s="26"/>
      <c r="L91" s="26"/>
    </row>
    <row r="92" spans="1:13" x14ac:dyDescent="0.3">
      <c r="A92" s="24"/>
      <c r="B92" s="24"/>
      <c r="C92" s="29"/>
      <c r="D92" s="29"/>
      <c r="E92" s="41"/>
      <c r="F92" s="26"/>
      <c r="G92" s="26"/>
      <c r="H92" s="26" t="s">
        <v>86</v>
      </c>
      <c r="I92" s="41"/>
      <c r="J92" s="26"/>
      <c r="K92" s="26">
        <f>SUM(K88-K89-K90)</f>
        <v>-6.5483618527650833E-11</v>
      </c>
      <c r="L92" s="26"/>
    </row>
    <row r="93" spans="1:13" x14ac:dyDescent="0.3">
      <c r="A93" s="24"/>
      <c r="B93" s="24"/>
      <c r="C93" s="29"/>
      <c r="D93" s="29"/>
      <c r="E93" s="41"/>
      <c r="F93" s="26"/>
      <c r="G93" s="26"/>
      <c r="H93" s="26"/>
      <c r="I93" s="41"/>
      <c r="J93" s="26"/>
      <c r="K93" s="26"/>
      <c r="L93" s="26"/>
    </row>
    <row r="94" spans="1:13" x14ac:dyDescent="0.3">
      <c r="A94" s="24"/>
      <c r="B94" s="24"/>
      <c r="C94" s="29"/>
      <c r="D94" s="29"/>
      <c r="E94" s="41"/>
      <c r="F94" s="26"/>
      <c r="G94" s="26"/>
      <c r="H94" s="26"/>
      <c r="I94" s="41"/>
      <c r="J94" s="26"/>
      <c r="K94" s="26"/>
      <c r="L94" s="26"/>
    </row>
    <row r="95" spans="1:13" x14ac:dyDescent="0.3">
      <c r="A95" s="24"/>
      <c r="B95" s="24"/>
      <c r="C95" s="29"/>
      <c r="D95" s="29"/>
      <c r="E95" s="41"/>
      <c r="F95" s="26"/>
      <c r="G95" s="27"/>
      <c r="H95" s="26"/>
      <c r="I95" s="41"/>
      <c r="J95" s="26"/>
      <c r="K95" s="27"/>
      <c r="L95" s="26"/>
    </row>
    <row r="96" spans="1:13" x14ac:dyDescent="0.3">
      <c r="A96" s="113"/>
      <c r="B96" s="113"/>
      <c r="C96" s="25"/>
      <c r="D96" s="25"/>
      <c r="E96" s="28"/>
      <c r="F96" s="26"/>
      <c r="G96" s="27"/>
      <c r="H96" s="26"/>
      <c r="I96" s="28"/>
      <c r="J96" s="26"/>
      <c r="K96" s="27"/>
      <c r="L96" s="26"/>
    </row>
    <row r="97" spans="1:12" x14ac:dyDescent="0.3">
      <c r="A97" s="24"/>
      <c r="B97" s="24"/>
      <c r="C97" s="29"/>
      <c r="D97" s="29"/>
      <c r="E97" s="41"/>
      <c r="F97" s="26"/>
      <c r="G97" s="27"/>
      <c r="H97" s="26"/>
      <c r="I97" s="41"/>
      <c r="J97" s="26"/>
      <c r="K97" s="27"/>
      <c r="L97" s="26"/>
    </row>
    <row r="98" spans="1:12" x14ac:dyDescent="0.3">
      <c r="A98" s="24"/>
      <c r="B98" s="24"/>
      <c r="C98" s="29"/>
      <c r="D98" s="29"/>
      <c r="E98" s="41"/>
      <c r="F98" s="26"/>
      <c r="G98" s="27"/>
      <c r="H98" s="26"/>
      <c r="I98" s="41"/>
      <c r="J98" s="26"/>
      <c r="K98" s="27"/>
      <c r="L98" s="26"/>
    </row>
    <row r="99" spans="1:12" x14ac:dyDescent="0.3">
      <c r="A99" s="24"/>
      <c r="B99" s="24"/>
      <c r="C99" s="29"/>
      <c r="D99" s="29"/>
      <c r="E99" s="41"/>
      <c r="F99" s="26"/>
      <c r="G99" s="27"/>
      <c r="H99" s="26"/>
      <c r="I99" s="41"/>
      <c r="J99" s="26"/>
      <c r="K99" s="27"/>
      <c r="L99" s="26"/>
    </row>
    <row r="100" spans="1:12" x14ac:dyDescent="0.3">
      <c r="A100" s="24"/>
      <c r="B100" s="24"/>
      <c r="C100" s="29"/>
      <c r="D100" s="29"/>
      <c r="E100" s="41"/>
      <c r="F100" s="26"/>
      <c r="G100" s="27"/>
      <c r="H100" s="26"/>
      <c r="I100" s="41"/>
      <c r="J100" s="26"/>
      <c r="K100" s="27"/>
      <c r="L100" s="26"/>
    </row>
    <row r="101" spans="1:12" x14ac:dyDescent="0.3">
      <c r="A101" s="24"/>
      <c r="B101" s="24"/>
      <c r="C101" s="29"/>
      <c r="D101" s="29"/>
      <c r="E101" s="41"/>
      <c r="F101" s="26"/>
      <c r="G101" s="27"/>
      <c r="H101" s="26"/>
      <c r="I101" s="41"/>
      <c r="J101" s="26"/>
      <c r="K101" s="27"/>
      <c r="L101" s="26"/>
    </row>
    <row r="102" spans="1:12" x14ac:dyDescent="0.3">
      <c r="A102" s="24"/>
      <c r="B102" s="24"/>
      <c r="C102" s="29"/>
      <c r="D102" s="29"/>
      <c r="E102" s="41"/>
      <c r="F102" s="26"/>
      <c r="G102" s="27"/>
      <c r="H102" s="26"/>
      <c r="I102" s="41"/>
      <c r="J102" s="26"/>
      <c r="K102" s="27"/>
      <c r="L102" s="26"/>
    </row>
    <row r="103" spans="1:12" x14ac:dyDescent="0.3">
      <c r="A103" s="24"/>
      <c r="B103" s="24"/>
      <c r="C103" s="29"/>
      <c r="D103" s="29"/>
      <c r="E103" s="41"/>
      <c r="F103" s="26"/>
      <c r="G103" s="27"/>
      <c r="H103" s="26"/>
      <c r="I103" s="41"/>
      <c r="J103" s="26"/>
      <c r="K103" s="27"/>
      <c r="L103" s="26"/>
    </row>
    <row r="104" spans="1:12" x14ac:dyDescent="0.3">
      <c r="A104" s="24"/>
      <c r="B104" s="24"/>
      <c r="C104" s="29"/>
      <c r="D104" s="29"/>
      <c r="E104" s="41"/>
      <c r="F104" s="26"/>
      <c r="G104" s="27"/>
      <c r="H104" s="26"/>
      <c r="I104" s="41"/>
      <c r="J104" s="26"/>
      <c r="K104" s="27"/>
      <c r="L104" s="26"/>
    </row>
    <row r="105" spans="1:12" x14ac:dyDescent="0.3">
      <c r="A105" s="24"/>
      <c r="B105" s="24"/>
      <c r="C105" s="29"/>
      <c r="D105" s="29"/>
      <c r="E105" s="41"/>
      <c r="F105" s="26"/>
      <c r="G105" s="27"/>
      <c r="H105" s="26"/>
      <c r="I105" s="41"/>
      <c r="J105" s="26"/>
      <c r="K105" s="27"/>
      <c r="L105" s="26"/>
    </row>
  </sheetData>
  <mergeCells count="80">
    <mergeCell ref="C9:D9"/>
    <mergeCell ref="C15:D15"/>
    <mergeCell ref="C49:D49"/>
    <mergeCell ref="C60:D60"/>
    <mergeCell ref="C82:D82"/>
    <mergeCell ref="A83:B83"/>
    <mergeCell ref="C5:D5"/>
    <mergeCell ref="C65:D65"/>
    <mergeCell ref="C72:D72"/>
    <mergeCell ref="C73:D73"/>
    <mergeCell ref="C74:D74"/>
    <mergeCell ref="C19:D19"/>
    <mergeCell ref="C6:D6"/>
    <mergeCell ref="C7:D7"/>
    <mergeCell ref="C8:D8"/>
    <mergeCell ref="C10:D10"/>
    <mergeCell ref="C11:D11"/>
    <mergeCell ref="C12:D12"/>
    <mergeCell ref="C13:D13"/>
    <mergeCell ref="C14:D14"/>
    <mergeCell ref="E1:H1"/>
    <mergeCell ref="I1:L1"/>
    <mergeCell ref="C2:D2"/>
    <mergeCell ref="C3:D3"/>
    <mergeCell ref="C4:D4"/>
    <mergeCell ref="C16:D1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56:D56"/>
    <mergeCell ref="C44:D44"/>
    <mergeCell ref="C45:D45"/>
    <mergeCell ref="C46:D46"/>
    <mergeCell ref="C47:D47"/>
    <mergeCell ref="C48:D48"/>
    <mergeCell ref="C50:D50"/>
    <mergeCell ref="C51:D51"/>
    <mergeCell ref="C52:D52"/>
    <mergeCell ref="C53:D53"/>
    <mergeCell ref="C54:D54"/>
    <mergeCell ref="C55:D55"/>
    <mergeCell ref="A67:B67"/>
    <mergeCell ref="C67:E67"/>
    <mergeCell ref="C71:D71"/>
    <mergeCell ref="C80:D80"/>
    <mergeCell ref="C57:D57"/>
    <mergeCell ref="C58:D58"/>
    <mergeCell ref="C59:D59"/>
    <mergeCell ref="C61:D61"/>
    <mergeCell ref="C62:D62"/>
    <mergeCell ref="C63:D63"/>
    <mergeCell ref="C75:D75"/>
    <mergeCell ref="C76:E76"/>
    <mergeCell ref="C77:F77"/>
    <mergeCell ref="C79:D79"/>
    <mergeCell ref="C64:D64"/>
    <mergeCell ref="C66:D66"/>
  </mergeCells>
  <pageMargins left="0.7" right="0.7" top="0.75" bottom="0.75" header="0.3" footer="0.3"/>
  <pageSetup paperSize="9" orientation="landscape" r:id="rId1"/>
  <headerFooter>
    <oddHeader>&amp;CREBALANS</oddHeader>
    <oddFooter>&amp;CTrenkovo, studeni 2017.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2018-01-23T12:05:57Z</dcterms:modified>
</cp:coreProperties>
</file>