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<sst xmlns="http://schemas.openxmlformats.org/spreadsheetml/2006/main" count="208" uniqueCount="76">
  <si>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</si>
  <si>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</si>
  <si>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</si>
  <si>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</si>
  <si>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</si>
  <si>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</si>
  <si>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</si>
  <si>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</si>
  <si>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</si>
  <si>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</si>
  <si>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</si>
  <si>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</si>
  <si>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</si>
  <si>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</si>
  <si>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</si>
  <si>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</si>
  <si>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</si>
  <si>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</si>
  <si>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</si>
  <si>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</si>
  <si>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</si>
  <si>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</si>
  <si>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</si>
  <si>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</si>
  <si>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</si>
  <si>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</si>
  <si>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</si>
  <si>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</si>
  <si>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</si>
  <si>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</si>
  <si>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</si>
  <si>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</si>
  <si>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</si>
  <si>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</si>
  <si>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</si>
  <si>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</si>
  <si>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</si>
  <si>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</si>
  <si>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</si>
  <si>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</si>
  <si>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</si>
  <si>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</si>
  <si>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</si>
  <si>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</si>
  <si>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</si>
  <si>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</si>
  <si>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</si>
  <si>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</si>
  <si>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</si>
  <si>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</si>
  <si>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</si>
  <si>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</si>
  <si>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</si>
  <si>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</si>
  <si>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</si>
  <si>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</si>
  <si>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</si>
  <si>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</si>
  <si>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</si>
  <si>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</si>
  <si>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</si>
  <si>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</si>
  <si>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</si>
  <si>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</si>
  <si>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</si>
  <si>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</si>
  <si>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</si>
  <si>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</si>
  <si>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</si>
  <si>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</si>
  <si>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</si>
  <si>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Naknadeiz proračuna u naravi</t>
  </si>
  <si>
    <t>Naknade građanima i kućanstvima</t>
  </si>
  <si>
    <t>Dodatna ulaganja</t>
  </si>
  <si>
    <t>Dodatna ulaganja na građ.objektima</t>
  </si>
  <si>
    <t>PRIJEDLOG FINANCIJSKOG PLANA OŠ"VLADIMIR NAZOR" TRENKOVO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</si>
</sst>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5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71" fillId="0" borderId="19" xfId="0" applyNumberFormat="1" applyFont="1" applyBorder="1" applyAlignment="1">
      <alignment horizontal="left" wrapText="1"/>
    </xf>
    <xf numFmtId="1" fontId="71" fillId="0" borderId="29" xfId="0" applyNumberFormat="1" applyFont="1" applyBorder="1" applyAlignment="1">
      <alignment horizontal="left" wrapText="1"/>
    </xf>
    <xf numFmtId="1" fontId="22" fillId="0" borderId="45" xfId="0" applyNumberFormat="1" applyFont="1" applyFill="1" applyBorder="1" applyAlignment="1">
      <alignment horizontal="left" wrapText="1"/>
    </xf>
    <xf numFmtId="1" fontId="71" fillId="0" borderId="45" xfId="0" applyNumberFormat="1" applyFont="1" applyFill="1" applyBorder="1" applyAlignment="1">
      <alignment horizontal="left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3" fontId="21" fillId="0" borderId="21" xfId="0" applyNumberFormat="1" applyFont="1" applyBorder="1" applyAlignment="1">
      <alignment vertical="center" wrapText="1"/>
    </xf>
    <xf numFmtId="178" fontId="27" fillId="0" borderId="0" xfId="0" applyNumberFormat="1" applyFont="1" applyFill="1" applyBorder="1" applyAlignment="1" applyProtection="1">
      <alignment/>
      <protection/>
    </xf>
    <xf numFmtId="178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434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434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391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391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75</v>
      </c>
      <c r="B3" s="147"/>
      <c r="C3" s="147"/>
      <c r="D3" s="147"/>
      <c r="E3" s="147"/>
      <c r="F3" s="147"/>
      <c r="G3" s="147"/>
      <c r="H3" s="147"/>
    </row>
    <row r="4" spans="1:8" s="74" customFormat="1" ht="26.25" customHeight="1">
      <c r="A4" s="147" t="s">
        <v>43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64</v>
      </c>
      <c r="G6" s="81" t="s">
        <v>65</v>
      </c>
      <c r="H6" s="82" t="s">
        <v>66</v>
      </c>
      <c r="I6" s="83"/>
    </row>
    <row r="7" spans="1:9" ht="27.75" customHeight="1">
      <c r="A7" s="156" t="s">
        <v>45</v>
      </c>
      <c r="B7" s="142"/>
      <c r="C7" s="142"/>
      <c r="D7" s="142"/>
      <c r="E7" s="157"/>
      <c r="F7" s="101">
        <f>+F8+F9</f>
        <v>5613407</v>
      </c>
      <c r="G7" s="101">
        <f>G8+G9</f>
        <v>4724507</v>
      </c>
      <c r="H7" s="101">
        <f>+H8+H9</f>
        <v>4724507</v>
      </c>
      <c r="I7" s="98"/>
    </row>
    <row r="8" spans="1:8" ht="22.5" customHeight="1">
      <c r="A8" s="139" t="s">
        <v>0</v>
      </c>
      <c r="B8" s="140"/>
      <c r="C8" s="140"/>
      <c r="D8" s="140"/>
      <c r="E8" s="146"/>
      <c r="F8" s="104">
        <v>5613407</v>
      </c>
      <c r="G8" s="104">
        <v>4724507</v>
      </c>
      <c r="H8" s="104">
        <v>4724507</v>
      </c>
    </row>
    <row r="9" spans="1:8" ht="22.5" customHeight="1">
      <c r="A9" s="158" t="s">
        <v>52</v>
      </c>
      <c r="B9" s="146"/>
      <c r="C9" s="146"/>
      <c r="D9" s="146"/>
      <c r="E9" s="146"/>
      <c r="F9" s="104">
        <v>0</v>
      </c>
      <c r="G9" s="104">
        <v>0</v>
      </c>
      <c r="H9" s="104">
        <v>0</v>
      </c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5613407</v>
      </c>
      <c r="G10" s="101">
        <f>+G11+G12</f>
        <v>4724507</v>
      </c>
      <c r="H10" s="101">
        <f>+H11+H12</f>
        <v>4724507</v>
      </c>
    </row>
    <row r="11" spans="1:10" ht="22.5" customHeight="1">
      <c r="A11" s="143" t="s">
        <v>1</v>
      </c>
      <c r="B11" s="140"/>
      <c r="C11" s="140"/>
      <c r="D11" s="140"/>
      <c r="E11" s="144"/>
      <c r="F11" s="104">
        <v>4723407</v>
      </c>
      <c r="G11" s="104">
        <v>4724507</v>
      </c>
      <c r="H11" s="85">
        <v>4724507</v>
      </c>
      <c r="I11" s="64"/>
      <c r="J11" s="64"/>
    </row>
    <row r="12" spans="1:10" ht="22.5" customHeight="1">
      <c r="A12" s="145" t="s">
        <v>60</v>
      </c>
      <c r="B12" s="146"/>
      <c r="C12" s="146"/>
      <c r="D12" s="146"/>
      <c r="E12" s="146"/>
      <c r="F12" s="84">
        <v>890000</v>
      </c>
      <c r="G12" s="84">
        <v>0</v>
      </c>
      <c r="H12" s="85">
        <v>0</v>
      </c>
      <c r="I12" s="64"/>
      <c r="J12" s="64"/>
    </row>
    <row r="13" spans="1:10" ht="22.5" customHeight="1">
      <c r="A13" s="141" t="s">
        <v>2</v>
      </c>
      <c r="B13" s="142"/>
      <c r="C13" s="142"/>
      <c r="D13" s="142"/>
      <c r="E13" s="142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65</v>
      </c>
      <c r="H15" s="82" t="s">
        <v>66</v>
      </c>
      <c r="J15" s="64"/>
    </row>
    <row r="16" spans="1:10" ht="30.75" customHeight="1">
      <c r="A16" s="148" t="s">
        <v>61</v>
      </c>
      <c r="B16" s="149"/>
      <c r="C16" s="149"/>
      <c r="D16" s="149"/>
      <c r="E16" s="150"/>
      <c r="F16" s="105"/>
      <c r="G16" s="105"/>
      <c r="H16" s="106"/>
      <c r="J16" s="64"/>
    </row>
    <row r="17" spans="1:10" ht="34.5" customHeight="1">
      <c r="A17" s="151" t="s">
        <v>62</v>
      </c>
      <c r="B17" s="152"/>
      <c r="C17" s="152"/>
      <c r="D17" s="152"/>
      <c r="E17" s="153"/>
      <c r="F17" s="107"/>
      <c r="G17" s="107"/>
      <c r="H17" s="102"/>
      <c r="J17" s="64"/>
    </row>
    <row r="18" spans="1:10" s="69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65</v>
      </c>
      <c r="H19" s="82" t="s">
        <v>66</v>
      </c>
      <c r="J19" s="108"/>
      <c r="K19" s="108"/>
    </row>
    <row r="20" spans="1:10" s="69" customFormat="1" ht="22.5" customHeight="1">
      <c r="A20" s="139" t="s">
        <v>3</v>
      </c>
      <c r="B20" s="140"/>
      <c r="C20" s="140"/>
      <c r="D20" s="140"/>
      <c r="E20" s="140"/>
      <c r="F20" s="84"/>
      <c r="G20" s="84"/>
      <c r="H20" s="84"/>
      <c r="J20" s="108"/>
    </row>
    <row r="21" spans="1:8" s="69" customFormat="1" ht="33.75" customHeight="1">
      <c r="A21" s="139" t="s">
        <v>4</v>
      </c>
      <c r="B21" s="140"/>
      <c r="C21" s="140"/>
      <c r="D21" s="140"/>
      <c r="E21" s="140"/>
      <c r="F21" s="84"/>
      <c r="G21" s="84"/>
      <c r="H21" s="84"/>
    </row>
    <row r="22" spans="1:11" s="69" customFormat="1" ht="22.5" customHeight="1">
      <c r="A22" s="141" t="s">
        <v>5</v>
      </c>
      <c r="B22" s="142"/>
      <c r="C22" s="142"/>
      <c r="D22" s="142"/>
      <c r="E22" s="142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69" customFormat="1" ht="22.5" customHeight="1">
      <c r="A24" s="143" t="s">
        <v>6</v>
      </c>
      <c r="B24" s="140"/>
      <c r="C24" s="140"/>
      <c r="D24" s="140"/>
      <c r="E24" s="14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63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tabSelected="1" view="pageBreakPreview" zoomScale="120" zoomScaleSheetLayoutView="120" zoomScalePageLayoutView="0" workbookViewId="0" topLeftCell="A4">
      <selection activeCell="D8" sqref="D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7"/>
      <c r="H2" s="18" t="s">
        <v>8</v>
      </c>
    </row>
    <row r="3" spans="1:8" s="1" customFormat="1" ht="27" thickBot="1">
      <c r="A3" s="94" t="s">
        <v>9</v>
      </c>
      <c r="B3" s="162" t="s">
        <v>55</v>
      </c>
      <c r="C3" s="163"/>
      <c r="D3" s="163"/>
      <c r="E3" s="163"/>
      <c r="F3" s="163"/>
      <c r="G3" s="163"/>
      <c r="H3" s="164"/>
    </row>
    <row r="4" spans="1:8" s="1" customFormat="1" ht="66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124">
        <v>636</v>
      </c>
      <c r="B5" s="118"/>
      <c r="C5" s="24"/>
      <c r="D5" s="119"/>
      <c r="E5" s="169">
        <v>4248900</v>
      </c>
      <c r="F5" s="120"/>
      <c r="G5" s="121"/>
      <c r="H5" s="122"/>
    </row>
    <row r="6" spans="1:8" s="1" customFormat="1" ht="12.75">
      <c r="A6" s="124">
        <v>638</v>
      </c>
      <c r="B6" s="118"/>
      <c r="C6" s="24"/>
      <c r="D6" s="119"/>
      <c r="E6" s="169">
        <v>890000</v>
      </c>
      <c r="F6" s="120"/>
      <c r="G6" s="121"/>
      <c r="H6" s="122"/>
    </row>
    <row r="7" spans="1:8" s="1" customFormat="1" ht="12.75">
      <c r="A7" s="124">
        <v>639</v>
      </c>
      <c r="B7" s="118"/>
      <c r="C7" s="24"/>
      <c r="D7" s="119">
        <v>12000</v>
      </c>
      <c r="E7" s="120"/>
      <c r="F7" s="120"/>
      <c r="G7" s="121"/>
      <c r="H7" s="122"/>
    </row>
    <row r="8" spans="1:8" s="1" customFormat="1" ht="12.75">
      <c r="A8" s="22">
        <v>651</v>
      </c>
      <c r="B8" s="118"/>
      <c r="C8" s="24"/>
      <c r="D8" s="168"/>
      <c r="E8" s="120">
        <v>0</v>
      </c>
      <c r="F8" s="120"/>
      <c r="G8" s="121"/>
      <c r="H8" s="122"/>
    </row>
    <row r="9" spans="1:8" s="1" customFormat="1" ht="12.75">
      <c r="A9" s="22">
        <v>652</v>
      </c>
      <c r="B9" s="23"/>
      <c r="C9" s="24"/>
      <c r="D9" s="24">
        <v>78000</v>
      </c>
      <c r="E9" s="24"/>
      <c r="F9" s="24"/>
      <c r="G9" s="25"/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v>384507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/>
      <c r="E14" s="24"/>
      <c r="F14" s="24"/>
      <c r="G14" s="25"/>
      <c r="H14" s="26"/>
    </row>
    <row r="15" spans="1:8" s="1" customFormat="1" ht="12.75">
      <c r="A15" s="22">
        <v>922</v>
      </c>
      <c r="B15" s="23"/>
      <c r="C15" s="24"/>
      <c r="D15" s="24"/>
      <c r="E15" s="24"/>
      <c r="F15" s="24"/>
      <c r="G15" s="25"/>
      <c r="H15" s="26"/>
    </row>
    <row r="16" spans="1:8" s="1" customFormat="1" ht="13.5" thickBot="1">
      <c r="A16" s="28"/>
      <c r="B16" s="29"/>
      <c r="C16" s="30"/>
      <c r="D16" s="30"/>
      <c r="E16" s="30"/>
      <c r="F16" s="30"/>
      <c r="G16" s="31"/>
      <c r="H16" s="32"/>
    </row>
    <row r="17" spans="1:8" s="1" customFormat="1" ht="30" customHeight="1" thickBot="1">
      <c r="A17" s="33" t="s">
        <v>18</v>
      </c>
      <c r="B17" s="34">
        <f aca="true" t="shared" si="0" ref="B17:G17">SUM(B5:B15)</f>
        <v>384507</v>
      </c>
      <c r="C17" s="34">
        <f t="shared" si="0"/>
        <v>0</v>
      </c>
      <c r="D17" s="34">
        <f t="shared" si="0"/>
        <v>90000</v>
      </c>
      <c r="E17" s="34">
        <f t="shared" si="0"/>
        <v>5138900</v>
      </c>
      <c r="F17" s="34">
        <f t="shared" si="0"/>
        <v>0</v>
      </c>
      <c r="G17" s="34">
        <f t="shared" si="0"/>
        <v>0</v>
      </c>
      <c r="H17" s="37">
        <v>0</v>
      </c>
    </row>
    <row r="18" spans="1:8" s="1" customFormat="1" ht="28.5" customHeight="1" thickBot="1">
      <c r="A18" s="33" t="s">
        <v>56</v>
      </c>
      <c r="B18" s="159">
        <f>B17+C17+D17+E17+F17+G17+H17</f>
        <v>5613407</v>
      </c>
      <c r="C18" s="160"/>
      <c r="D18" s="160"/>
      <c r="E18" s="160"/>
      <c r="F18" s="160"/>
      <c r="G18" s="160"/>
      <c r="H18" s="161"/>
    </row>
    <row r="19" spans="1:8" ht="13.5" thickBot="1">
      <c r="A19" s="14"/>
      <c r="B19" s="14"/>
      <c r="C19" s="14"/>
      <c r="D19" s="15"/>
      <c r="E19" s="38"/>
      <c r="H19" s="18"/>
    </row>
    <row r="20" spans="1:8" ht="24" customHeight="1" thickBot="1">
      <c r="A20" s="96" t="s">
        <v>9</v>
      </c>
      <c r="B20" s="162" t="s">
        <v>57</v>
      </c>
      <c r="C20" s="163"/>
      <c r="D20" s="163"/>
      <c r="E20" s="163"/>
      <c r="F20" s="163"/>
      <c r="G20" s="163"/>
      <c r="H20" s="164"/>
    </row>
    <row r="21" spans="1:8" ht="66" thickBot="1">
      <c r="A21" s="97" t="s">
        <v>10</v>
      </c>
      <c r="B21" s="19" t="s">
        <v>11</v>
      </c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53</v>
      </c>
      <c r="H21" s="21" t="s">
        <v>17</v>
      </c>
    </row>
    <row r="22" spans="1:8" ht="13.5" thickBot="1">
      <c r="A22" s="125"/>
      <c r="B22" s="114"/>
      <c r="C22" s="115"/>
      <c r="D22" s="115"/>
      <c r="E22" s="115"/>
      <c r="F22" s="115"/>
      <c r="G22" s="116"/>
      <c r="H22" s="117"/>
    </row>
    <row r="23" spans="1:8" ht="12.75">
      <c r="A23" s="123">
        <v>63</v>
      </c>
      <c r="B23" s="4"/>
      <c r="C23" s="5"/>
      <c r="D23" s="6"/>
      <c r="E23" s="7">
        <v>4250000</v>
      </c>
      <c r="F23" s="7"/>
      <c r="G23" s="8"/>
      <c r="H23" s="9"/>
    </row>
    <row r="24" spans="1:8" ht="12.75">
      <c r="A24" s="124">
        <v>65</v>
      </c>
      <c r="B24" s="118"/>
      <c r="C24" s="24"/>
      <c r="D24" s="119">
        <v>90000</v>
      </c>
      <c r="E24" s="120"/>
      <c r="F24" s="120"/>
      <c r="G24" s="121"/>
      <c r="H24" s="122"/>
    </row>
    <row r="25" spans="1:8" ht="12.75">
      <c r="A25" s="22">
        <v>66</v>
      </c>
      <c r="B25" s="23"/>
      <c r="C25" s="24"/>
      <c r="D25" s="24"/>
      <c r="E25" s="24"/>
      <c r="F25" s="24"/>
      <c r="G25" s="25"/>
      <c r="H25" s="26"/>
    </row>
    <row r="26" spans="1:8" ht="12.75">
      <c r="A26" s="22">
        <v>67</v>
      </c>
      <c r="B26" s="23">
        <v>384507</v>
      </c>
      <c r="C26" s="24"/>
      <c r="D26" s="24"/>
      <c r="E26" s="24"/>
      <c r="F26" s="24"/>
      <c r="G26" s="25"/>
      <c r="H26" s="26"/>
    </row>
    <row r="27" spans="1:8" ht="12.75">
      <c r="A27" s="22">
        <v>92</v>
      </c>
      <c r="B27" s="23"/>
      <c r="C27" s="24"/>
      <c r="D27" s="24"/>
      <c r="E27" s="24"/>
      <c r="F27" s="24"/>
      <c r="G27" s="25"/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2.75">
      <c r="A29" s="22"/>
      <c r="B29" s="23"/>
      <c r="C29" s="24"/>
      <c r="D29" s="24"/>
      <c r="E29" s="24"/>
      <c r="F29" s="24"/>
      <c r="G29" s="25"/>
      <c r="H29" s="26"/>
    </row>
    <row r="30" spans="1:8" ht="12.75">
      <c r="A30" s="22"/>
      <c r="B30" s="23"/>
      <c r="C30" s="24"/>
      <c r="D30" s="24"/>
      <c r="E30" s="24"/>
      <c r="F30" s="24"/>
      <c r="G30" s="25"/>
      <c r="H30" s="26"/>
    </row>
    <row r="31" spans="1:8" ht="13.5" thickBot="1">
      <c r="A31" s="27"/>
      <c r="B31" s="23"/>
      <c r="C31" s="24"/>
      <c r="D31" s="24"/>
      <c r="E31" s="24"/>
      <c r="F31" s="24"/>
      <c r="G31" s="25"/>
      <c r="H31" s="26"/>
    </row>
    <row r="32" spans="1:8" s="1" customFormat="1" ht="30" customHeight="1" thickBot="1">
      <c r="A32" s="33" t="s">
        <v>18</v>
      </c>
      <c r="B32" s="34">
        <f>B26</f>
        <v>384507</v>
      </c>
      <c r="C32" s="34">
        <f>C26</f>
        <v>0</v>
      </c>
      <c r="D32" s="34">
        <f>D24</f>
        <v>90000</v>
      </c>
      <c r="E32" s="34">
        <f>E23</f>
        <v>4250000</v>
      </c>
      <c r="F32" s="36">
        <f>+F25</f>
        <v>0</v>
      </c>
      <c r="G32" s="35">
        <v>0</v>
      </c>
      <c r="H32" s="37">
        <v>0</v>
      </c>
    </row>
    <row r="33" spans="1:8" s="1" customFormat="1" ht="28.5" customHeight="1" thickBot="1">
      <c r="A33" s="33" t="s">
        <v>59</v>
      </c>
      <c r="B33" s="159">
        <f>B32+C32+D32+E32+F32+G32+H32</f>
        <v>4724507</v>
      </c>
      <c r="C33" s="160"/>
      <c r="D33" s="160"/>
      <c r="E33" s="160"/>
      <c r="F33" s="160"/>
      <c r="G33" s="160"/>
      <c r="H33" s="161"/>
    </row>
    <row r="34" spans="4:5" ht="13.5" thickBot="1">
      <c r="D34" s="40"/>
      <c r="E34" s="41"/>
    </row>
    <row r="35" spans="1:8" ht="27" thickBot="1">
      <c r="A35" s="96" t="s">
        <v>9</v>
      </c>
      <c r="B35" s="162" t="s">
        <v>67</v>
      </c>
      <c r="C35" s="163"/>
      <c r="D35" s="163"/>
      <c r="E35" s="163"/>
      <c r="F35" s="163"/>
      <c r="G35" s="163"/>
      <c r="H35" s="164"/>
    </row>
    <row r="36" spans="1:8" ht="66" thickBot="1">
      <c r="A36" s="97" t="s">
        <v>10</v>
      </c>
      <c r="B36" s="19" t="s">
        <v>11</v>
      </c>
      <c r="C36" s="20" t="s">
        <v>12</v>
      </c>
      <c r="D36" s="20" t="s">
        <v>13</v>
      </c>
      <c r="E36" s="20" t="s">
        <v>14</v>
      </c>
      <c r="F36" s="20" t="s">
        <v>15</v>
      </c>
      <c r="G36" s="20" t="s">
        <v>53</v>
      </c>
      <c r="H36" s="21" t="s">
        <v>17</v>
      </c>
    </row>
    <row r="37" spans="1:8" ht="13.5" thickBot="1">
      <c r="A37" s="126">
        <v>63</v>
      </c>
      <c r="B37" s="127"/>
      <c r="C37" s="128"/>
      <c r="D37" s="128"/>
      <c r="E37" s="131">
        <v>4250000</v>
      </c>
      <c r="F37" s="128"/>
      <c r="G37" s="129"/>
      <c r="H37" s="130"/>
    </row>
    <row r="38" spans="1:8" ht="12.75">
      <c r="A38" s="3">
        <v>65</v>
      </c>
      <c r="B38" s="4"/>
      <c r="C38" s="5"/>
      <c r="D38" s="6">
        <v>90000</v>
      </c>
      <c r="E38" s="7"/>
      <c r="F38" s="7"/>
      <c r="G38" s="8"/>
      <c r="H38" s="9"/>
    </row>
    <row r="39" spans="1:8" ht="12.75">
      <c r="A39" s="22">
        <v>66</v>
      </c>
      <c r="B39" s="23"/>
      <c r="C39" s="24"/>
      <c r="D39" s="24"/>
      <c r="E39" s="24"/>
      <c r="F39" s="24"/>
      <c r="G39" s="25"/>
      <c r="H39" s="26"/>
    </row>
    <row r="40" spans="1:8" ht="12.75">
      <c r="A40" s="22">
        <v>67</v>
      </c>
      <c r="B40" s="23">
        <v>384507</v>
      </c>
      <c r="C40" s="24"/>
      <c r="D40" s="24"/>
      <c r="E40" s="24"/>
      <c r="F40" s="24"/>
      <c r="G40" s="25"/>
      <c r="H40" s="26"/>
    </row>
    <row r="41" spans="1:8" ht="12.75">
      <c r="A41" s="22">
        <v>92</v>
      </c>
      <c r="B41" s="23"/>
      <c r="C41" s="24"/>
      <c r="D41" s="24"/>
      <c r="E41" s="24"/>
      <c r="F41" s="24"/>
      <c r="G41" s="25"/>
      <c r="H41" s="26"/>
    </row>
    <row r="42" spans="1:8" ht="12.75">
      <c r="A42" s="22"/>
      <c r="B42" s="23"/>
      <c r="C42" s="24"/>
      <c r="D42" s="24"/>
      <c r="E42" s="24"/>
      <c r="F42" s="24"/>
      <c r="G42" s="25"/>
      <c r="H42" s="26"/>
    </row>
    <row r="43" spans="1:8" ht="13.5" customHeight="1">
      <c r="A43" s="22"/>
      <c r="B43" s="23"/>
      <c r="C43" s="24"/>
      <c r="D43" s="24"/>
      <c r="E43" s="24"/>
      <c r="F43" s="24"/>
      <c r="G43" s="25"/>
      <c r="H43" s="26"/>
    </row>
    <row r="44" spans="1:8" ht="13.5" customHeight="1">
      <c r="A44" s="22"/>
      <c r="B44" s="23"/>
      <c r="C44" s="24"/>
      <c r="D44" s="24"/>
      <c r="E44" s="24"/>
      <c r="F44" s="24"/>
      <c r="G44" s="25"/>
      <c r="H44" s="26"/>
    </row>
    <row r="45" spans="1:8" ht="13.5" customHeight="1" thickBot="1">
      <c r="A45" s="27"/>
      <c r="B45" s="23"/>
      <c r="C45" s="24"/>
      <c r="D45" s="24"/>
      <c r="E45" s="24"/>
      <c r="F45" s="24"/>
      <c r="G45" s="25"/>
      <c r="H45" s="26"/>
    </row>
    <row r="46" spans="1:8" s="1" customFormat="1" ht="30" customHeight="1" thickBot="1">
      <c r="A46" s="33" t="s">
        <v>18</v>
      </c>
      <c r="B46" s="34">
        <f>B40</f>
        <v>384507</v>
      </c>
      <c r="C46" s="35">
        <f>+C39</f>
        <v>0</v>
      </c>
      <c r="D46" s="36">
        <f>D38</f>
        <v>90000</v>
      </c>
      <c r="E46" s="36">
        <f>E37</f>
        <v>4250000</v>
      </c>
      <c r="F46" s="36">
        <f>+F39</f>
        <v>0</v>
      </c>
      <c r="G46" s="35">
        <v>0</v>
      </c>
      <c r="H46" s="37">
        <v>0</v>
      </c>
    </row>
    <row r="47" spans="1:8" s="1" customFormat="1" ht="28.5" customHeight="1" thickBot="1">
      <c r="A47" s="33" t="s">
        <v>68</v>
      </c>
      <c r="B47" s="159">
        <f>B46+C46+D46+E46+F46+G46+H46</f>
        <v>4724507</v>
      </c>
      <c r="C47" s="160"/>
      <c r="D47" s="160"/>
      <c r="E47" s="160"/>
      <c r="F47" s="160"/>
      <c r="G47" s="160"/>
      <c r="H47" s="161"/>
    </row>
    <row r="48" spans="3:5" ht="13.5" customHeight="1">
      <c r="C48" s="42"/>
      <c r="D48" s="40"/>
      <c r="E48" s="43"/>
    </row>
    <row r="49" spans="3:5" ht="13.5" customHeight="1">
      <c r="C49" s="42"/>
      <c r="D49" s="44"/>
      <c r="E49" s="45"/>
    </row>
    <row r="50" spans="4:5" ht="13.5" customHeight="1">
      <c r="D50" s="46"/>
      <c r="E50" s="47"/>
    </row>
    <row r="51" spans="4:5" ht="13.5" customHeight="1">
      <c r="D51" s="48"/>
      <c r="E51" s="49"/>
    </row>
    <row r="52" spans="4:5" ht="13.5" customHeight="1">
      <c r="D52" s="40"/>
      <c r="E52" s="41"/>
    </row>
    <row r="53" spans="3:5" ht="28.5" customHeight="1">
      <c r="C53" s="42"/>
      <c r="D53" s="40"/>
      <c r="E53" s="50"/>
    </row>
    <row r="54" spans="3:5" ht="13.5" customHeight="1">
      <c r="C54" s="42"/>
      <c r="D54" s="40"/>
      <c r="E54" s="45"/>
    </row>
    <row r="55" spans="4:5" ht="13.5" customHeight="1">
      <c r="D55" s="40"/>
      <c r="E55" s="41"/>
    </row>
    <row r="56" spans="4:5" ht="13.5" customHeight="1">
      <c r="D56" s="40"/>
      <c r="E56" s="49"/>
    </row>
    <row r="57" spans="4:5" ht="13.5" customHeight="1">
      <c r="D57" s="40"/>
      <c r="E57" s="41"/>
    </row>
    <row r="58" spans="4:5" ht="22.5" customHeight="1">
      <c r="D58" s="40"/>
      <c r="E58" s="51"/>
    </row>
    <row r="59" spans="4:5" ht="13.5" customHeight="1">
      <c r="D59" s="46"/>
      <c r="E59" s="47"/>
    </row>
    <row r="60" spans="2:5" ht="13.5" customHeight="1">
      <c r="B60" s="42"/>
      <c r="D60" s="46"/>
      <c r="E60" s="52"/>
    </row>
    <row r="61" spans="3:5" ht="13.5" customHeight="1">
      <c r="C61" s="42"/>
      <c r="D61" s="46"/>
      <c r="E61" s="53"/>
    </row>
    <row r="62" spans="3:5" ht="13.5" customHeight="1">
      <c r="C62" s="42"/>
      <c r="D62" s="48"/>
      <c r="E62" s="45"/>
    </row>
    <row r="63" spans="4:5" ht="13.5" customHeight="1">
      <c r="D63" s="40"/>
      <c r="E63" s="41"/>
    </row>
    <row r="64" spans="2:5" ht="13.5" customHeight="1">
      <c r="B64" s="42"/>
      <c r="D64" s="40"/>
      <c r="E64" s="43"/>
    </row>
    <row r="65" spans="3:5" ht="13.5" customHeight="1">
      <c r="C65" s="42"/>
      <c r="D65" s="40"/>
      <c r="E65" s="52"/>
    </row>
    <row r="66" spans="3:5" ht="13.5" customHeight="1">
      <c r="C66" s="42"/>
      <c r="D66" s="48"/>
      <c r="E66" s="45"/>
    </row>
    <row r="67" spans="4:5" ht="13.5" customHeight="1">
      <c r="D67" s="46"/>
      <c r="E67" s="41"/>
    </row>
    <row r="68" spans="3:5" ht="13.5" customHeight="1">
      <c r="C68" s="42"/>
      <c r="D68" s="46"/>
      <c r="E68" s="52"/>
    </row>
    <row r="69" spans="4:5" ht="22.5" customHeight="1">
      <c r="D69" s="48"/>
      <c r="E69" s="51"/>
    </row>
    <row r="70" spans="4:5" ht="13.5" customHeight="1">
      <c r="D70" s="40"/>
      <c r="E70" s="41"/>
    </row>
    <row r="71" spans="4:5" ht="13.5" customHeight="1">
      <c r="D71" s="48"/>
      <c r="E71" s="45"/>
    </row>
    <row r="72" spans="4:5" ht="13.5" customHeight="1">
      <c r="D72" s="40"/>
      <c r="E72" s="41"/>
    </row>
    <row r="73" spans="4:5" ht="13.5" customHeight="1">
      <c r="D73" s="40"/>
      <c r="E73" s="41"/>
    </row>
    <row r="74" spans="1:5" ht="13.5" customHeight="1">
      <c r="A74" s="42"/>
      <c r="D74" s="54"/>
      <c r="E74" s="52"/>
    </row>
    <row r="75" spans="2:5" ht="13.5" customHeight="1">
      <c r="B75" s="42"/>
      <c r="C75" s="42"/>
      <c r="D75" s="55"/>
      <c r="E75" s="52"/>
    </row>
    <row r="76" spans="2:5" ht="13.5" customHeight="1">
      <c r="B76" s="42"/>
      <c r="C76" s="42"/>
      <c r="D76" s="55"/>
      <c r="E76" s="43"/>
    </row>
    <row r="77" spans="2:5" ht="13.5" customHeight="1">
      <c r="B77" s="42"/>
      <c r="C77" s="42"/>
      <c r="D77" s="48"/>
      <c r="E77" s="49"/>
    </row>
    <row r="78" spans="4:5" ht="12.75">
      <c r="D78" s="40"/>
      <c r="E78" s="41"/>
    </row>
    <row r="79" spans="2:5" ht="12.75">
      <c r="B79" s="42"/>
      <c r="D79" s="40"/>
      <c r="E79" s="52"/>
    </row>
    <row r="80" spans="3:5" ht="12.75">
      <c r="C80" s="42"/>
      <c r="D80" s="40"/>
      <c r="E80" s="43"/>
    </row>
    <row r="81" spans="3:5" ht="12.75">
      <c r="C81" s="42"/>
      <c r="D81" s="48"/>
      <c r="E81" s="45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56"/>
      <c r="E84" s="57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8"/>
      <c r="E88" s="45"/>
    </row>
    <row r="89" spans="4:5" ht="12.75">
      <c r="D89" s="40"/>
      <c r="E89" s="41"/>
    </row>
    <row r="90" spans="4:5" ht="12.75">
      <c r="D90" s="48"/>
      <c r="E90" s="4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40"/>
      <c r="E94" s="41"/>
    </row>
    <row r="95" spans="1:5" ht="28.5" customHeight="1">
      <c r="A95" s="58"/>
      <c r="B95" s="58"/>
      <c r="C95" s="58"/>
      <c r="D95" s="59"/>
      <c r="E95" s="60"/>
    </row>
    <row r="96" spans="3:5" ht="12.75">
      <c r="C96" s="42"/>
      <c r="D96" s="40"/>
      <c r="E96" s="43"/>
    </row>
    <row r="97" spans="4:5" ht="12.75">
      <c r="D97" s="61"/>
      <c r="E97" s="62"/>
    </row>
    <row r="98" spans="4:5" ht="12.75">
      <c r="D98" s="40"/>
      <c r="E98" s="41"/>
    </row>
    <row r="99" spans="4:5" ht="12.75">
      <c r="D99" s="56"/>
      <c r="E99" s="57"/>
    </row>
    <row r="100" spans="4:5" ht="12.75">
      <c r="D100" s="56"/>
      <c r="E100" s="57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40"/>
      <c r="E104" s="41"/>
    </row>
    <row r="105" spans="4:5" ht="12.75">
      <c r="D105" s="48"/>
      <c r="E105" s="45"/>
    </row>
    <row r="106" spans="4:5" ht="12.75">
      <c r="D106" s="40"/>
      <c r="E106" s="41"/>
    </row>
    <row r="107" spans="4:5" ht="12.75">
      <c r="D107" s="56"/>
      <c r="E107" s="57"/>
    </row>
    <row r="108" spans="4:5" ht="12.75">
      <c r="D108" s="48"/>
      <c r="E108" s="62"/>
    </row>
    <row r="109" spans="4:5" ht="12.75">
      <c r="D109" s="46"/>
      <c r="E109" s="57"/>
    </row>
    <row r="110" spans="4:5" ht="12.75">
      <c r="D110" s="48"/>
      <c r="E110" s="45"/>
    </row>
    <row r="111" spans="4:5" ht="12.75">
      <c r="D111" s="40"/>
      <c r="E111" s="41"/>
    </row>
    <row r="112" spans="3:5" ht="12.75">
      <c r="C112" s="42"/>
      <c r="D112" s="40"/>
      <c r="E112" s="43"/>
    </row>
    <row r="113" spans="4:5" ht="12.75">
      <c r="D113" s="46"/>
      <c r="E113" s="45"/>
    </row>
    <row r="114" spans="4:5" ht="12.75">
      <c r="D114" s="46"/>
      <c r="E114" s="57"/>
    </row>
    <row r="115" spans="3:5" ht="12.75">
      <c r="C115" s="42"/>
      <c r="D115" s="46"/>
      <c r="E115" s="63"/>
    </row>
    <row r="116" spans="3:5" ht="12.75">
      <c r="C116" s="42"/>
      <c r="D116" s="48"/>
      <c r="E116" s="49"/>
    </row>
    <row r="117" spans="4:5" ht="12.75">
      <c r="D117" s="40"/>
      <c r="E117" s="41"/>
    </row>
    <row r="118" spans="4:5" ht="12.75">
      <c r="D118" s="61"/>
      <c r="E118" s="64"/>
    </row>
    <row r="119" spans="4:5" ht="11.25" customHeight="1">
      <c r="D119" s="56"/>
      <c r="E119" s="57"/>
    </row>
    <row r="120" spans="2:5" ht="24" customHeight="1">
      <c r="B120" s="42"/>
      <c r="D120" s="56"/>
      <c r="E120" s="65"/>
    </row>
    <row r="121" spans="3:5" ht="15" customHeight="1">
      <c r="C121" s="42"/>
      <c r="D121" s="56"/>
      <c r="E121" s="65"/>
    </row>
    <row r="122" spans="4:5" ht="11.25" customHeight="1">
      <c r="D122" s="61"/>
      <c r="E122" s="62"/>
    </row>
    <row r="123" spans="4:5" ht="12.75">
      <c r="D123" s="56"/>
      <c r="E123" s="57"/>
    </row>
    <row r="124" spans="2:5" ht="13.5" customHeight="1">
      <c r="B124" s="42"/>
      <c r="D124" s="56"/>
      <c r="E124" s="66"/>
    </row>
    <row r="125" spans="3:5" ht="12.75" customHeight="1">
      <c r="C125" s="42"/>
      <c r="D125" s="56"/>
      <c r="E125" s="43"/>
    </row>
    <row r="126" spans="3:5" ht="12.75" customHeight="1">
      <c r="C126" s="42"/>
      <c r="D126" s="48"/>
      <c r="E126" s="49"/>
    </row>
    <row r="127" spans="4:5" ht="12.75">
      <c r="D127" s="40"/>
      <c r="E127" s="41"/>
    </row>
    <row r="128" spans="3:5" ht="12.75">
      <c r="C128" s="42"/>
      <c r="D128" s="40"/>
      <c r="E128" s="63"/>
    </row>
    <row r="129" spans="4:5" ht="12.75">
      <c r="D129" s="61"/>
      <c r="E129" s="62"/>
    </row>
    <row r="130" spans="4:5" ht="12.75">
      <c r="D130" s="56"/>
      <c r="E130" s="57"/>
    </row>
    <row r="131" spans="4:5" ht="12.75">
      <c r="D131" s="40"/>
      <c r="E131" s="41"/>
    </row>
    <row r="132" spans="1:5" ht="19.5" customHeight="1">
      <c r="A132" s="67"/>
      <c r="B132" s="14"/>
      <c r="C132" s="14"/>
      <c r="D132" s="14"/>
      <c r="E132" s="52"/>
    </row>
    <row r="133" spans="1:5" ht="15" customHeight="1">
      <c r="A133" s="42"/>
      <c r="D133" s="54"/>
      <c r="E133" s="52"/>
    </row>
    <row r="134" spans="1:5" ht="12.75">
      <c r="A134" s="42"/>
      <c r="B134" s="42"/>
      <c r="D134" s="54"/>
      <c r="E134" s="43"/>
    </row>
    <row r="135" spans="3:5" ht="12.75">
      <c r="C135" s="42"/>
      <c r="D135" s="40"/>
      <c r="E135" s="52"/>
    </row>
    <row r="136" spans="4:5" ht="12.75">
      <c r="D136" s="44"/>
      <c r="E136" s="45"/>
    </row>
    <row r="137" spans="2:5" ht="12.75">
      <c r="B137" s="42"/>
      <c r="D137" s="40"/>
      <c r="E137" s="43"/>
    </row>
    <row r="138" spans="3:5" ht="12.75">
      <c r="C138" s="42"/>
      <c r="D138" s="40"/>
      <c r="E138" s="43"/>
    </row>
    <row r="139" spans="4:5" ht="12.75">
      <c r="D139" s="48"/>
      <c r="E139" s="49"/>
    </row>
    <row r="140" spans="3:5" ht="22.5" customHeight="1">
      <c r="C140" s="42"/>
      <c r="D140" s="40"/>
      <c r="E140" s="50"/>
    </row>
    <row r="141" spans="4:5" ht="12.75">
      <c r="D141" s="40"/>
      <c r="E141" s="49"/>
    </row>
    <row r="142" spans="2:5" ht="12.75">
      <c r="B142" s="42"/>
      <c r="D142" s="46"/>
      <c r="E142" s="52"/>
    </row>
    <row r="143" spans="3:5" ht="12.75">
      <c r="C143" s="42"/>
      <c r="D143" s="46"/>
      <c r="E143" s="53"/>
    </row>
    <row r="144" spans="4:5" ht="12.75">
      <c r="D144" s="48"/>
      <c r="E144" s="45"/>
    </row>
    <row r="145" spans="1:5" ht="13.5" customHeight="1">
      <c r="A145" s="42"/>
      <c r="D145" s="54"/>
      <c r="E145" s="52"/>
    </row>
    <row r="146" spans="2:5" ht="13.5" customHeight="1">
      <c r="B146" s="42"/>
      <c r="D146" s="40"/>
      <c r="E146" s="52"/>
    </row>
    <row r="147" spans="3:5" ht="13.5" customHeight="1">
      <c r="C147" s="42"/>
      <c r="D147" s="40"/>
      <c r="E147" s="43"/>
    </row>
    <row r="148" spans="3:5" ht="12.75">
      <c r="C148" s="42"/>
      <c r="D148" s="48"/>
      <c r="E148" s="45"/>
    </row>
    <row r="149" spans="3:5" ht="12.75">
      <c r="C149" s="42"/>
      <c r="D149" s="40"/>
      <c r="E149" s="43"/>
    </row>
    <row r="150" spans="4:5" ht="12.75">
      <c r="D150" s="61"/>
      <c r="E150" s="62"/>
    </row>
    <row r="151" spans="3:5" ht="12.75">
      <c r="C151" s="42"/>
      <c r="D151" s="46"/>
      <c r="E151" s="63"/>
    </row>
    <row r="152" spans="3:5" ht="12.75">
      <c r="C152" s="42"/>
      <c r="D152" s="48"/>
      <c r="E152" s="49"/>
    </row>
    <row r="153" spans="4:5" ht="12.75">
      <c r="D153" s="61"/>
      <c r="E153" s="68"/>
    </row>
    <row r="154" spans="2:5" ht="12.75">
      <c r="B154" s="42"/>
      <c r="D154" s="56"/>
      <c r="E154" s="66"/>
    </row>
    <row r="155" spans="3:5" ht="12.75">
      <c r="C155" s="42"/>
      <c r="D155" s="56"/>
      <c r="E155" s="43"/>
    </row>
    <row r="156" spans="3:5" ht="12.75">
      <c r="C156" s="42"/>
      <c r="D156" s="48"/>
      <c r="E156" s="49"/>
    </row>
    <row r="157" spans="3:5" ht="12.75">
      <c r="C157" s="42"/>
      <c r="D157" s="48"/>
      <c r="E157" s="49"/>
    </row>
    <row r="158" spans="4:5" ht="12.75">
      <c r="D158" s="40"/>
      <c r="E158" s="41"/>
    </row>
    <row r="159" spans="1:5" s="69" customFormat="1" ht="18" customHeight="1">
      <c r="A159" s="165"/>
      <c r="B159" s="166"/>
      <c r="C159" s="166"/>
      <c r="D159" s="166"/>
      <c r="E159" s="166"/>
    </row>
    <row r="160" spans="1:5" ht="28.5" customHeight="1">
      <c r="A160" s="58"/>
      <c r="B160" s="58"/>
      <c r="C160" s="58"/>
      <c r="D160" s="59"/>
      <c r="E160" s="60"/>
    </row>
    <row r="162" spans="1:5" ht="15">
      <c r="A162" s="71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5" ht="17.25" customHeight="1">
      <c r="A164" s="42"/>
      <c r="B164" s="42"/>
      <c r="C164" s="42"/>
      <c r="D164" s="72"/>
      <c r="E164" s="13"/>
    </row>
    <row r="165" spans="1:5" ht="13.5" customHeight="1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13"/>
    </row>
    <row r="167" spans="1:3" ht="12.75">
      <c r="A167" s="42"/>
      <c r="B167" s="42"/>
      <c r="C167" s="42"/>
    </row>
    <row r="168" spans="1:5" ht="12.75">
      <c r="A168" s="42"/>
      <c r="B168" s="42"/>
      <c r="C168" s="42"/>
      <c r="D168" s="72"/>
      <c r="E168" s="13"/>
    </row>
    <row r="169" spans="1:5" ht="12.75">
      <c r="A169" s="42"/>
      <c r="B169" s="42"/>
      <c r="C169" s="42"/>
      <c r="D169" s="72"/>
      <c r="E169" s="73"/>
    </row>
    <row r="170" spans="1:5" ht="12.75">
      <c r="A170" s="42"/>
      <c r="B170" s="42"/>
      <c r="C170" s="42"/>
      <c r="D170" s="72"/>
      <c r="E170" s="13"/>
    </row>
    <row r="171" spans="1:5" ht="22.5" customHeight="1">
      <c r="A171" s="42"/>
      <c r="B171" s="42"/>
      <c r="C171" s="42"/>
      <c r="D171" s="72"/>
      <c r="E171" s="50"/>
    </row>
    <row r="172" spans="4:5" ht="22.5" customHeight="1">
      <c r="D172" s="48"/>
      <c r="E172" s="51"/>
    </row>
  </sheetData>
  <sheetProtection/>
  <mergeCells count="8">
    <mergeCell ref="A1:H1"/>
    <mergeCell ref="B18:H18"/>
    <mergeCell ref="B20:H20"/>
    <mergeCell ref="B33:H33"/>
    <mergeCell ref="B35:H35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7" width="10.71093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3" customFormat="1" ht="51">
      <c r="A2" s="11" t="s">
        <v>20</v>
      </c>
      <c r="B2" s="11" t="s">
        <v>21</v>
      </c>
      <c r="C2" s="12" t="s">
        <v>69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70</v>
      </c>
    </row>
    <row r="3" spans="1:12" ht="12.75">
      <c r="A3" s="88"/>
      <c r="B3" s="16"/>
      <c r="C3" s="10"/>
      <c r="D3" s="64"/>
      <c r="E3" s="10"/>
      <c r="F3" s="10"/>
      <c r="G3" s="64"/>
      <c r="H3" s="10"/>
      <c r="I3" s="10"/>
      <c r="J3" s="10"/>
      <c r="K3" s="10"/>
      <c r="L3" s="10"/>
    </row>
    <row r="4" spans="1:12" s="13" customFormat="1" ht="12.75">
      <c r="A4" s="88"/>
      <c r="B4" s="90" t="s">
        <v>44</v>
      </c>
      <c r="C4" s="66">
        <f>C6</f>
        <v>5613407</v>
      </c>
      <c r="D4" s="66">
        <f aca="true" t="shared" si="0" ref="D4:L4">D6</f>
        <v>384507</v>
      </c>
      <c r="E4" s="66">
        <f t="shared" si="0"/>
        <v>0</v>
      </c>
      <c r="F4" s="66">
        <f t="shared" si="0"/>
        <v>140000</v>
      </c>
      <c r="G4" s="66">
        <f t="shared" si="0"/>
        <v>5088900</v>
      </c>
      <c r="H4" s="66">
        <f t="shared" si="0"/>
        <v>0</v>
      </c>
      <c r="I4" s="66">
        <f t="shared" si="0"/>
        <v>0</v>
      </c>
      <c r="J4" s="66">
        <f t="shared" si="0"/>
        <v>0</v>
      </c>
      <c r="K4" s="66">
        <f t="shared" si="0"/>
        <v>4724507</v>
      </c>
      <c r="L4" s="66">
        <f t="shared" si="0"/>
        <v>4724507</v>
      </c>
    </row>
    <row r="5" spans="1:12" ht="12.75">
      <c r="A5" s="88"/>
      <c r="B5" s="16"/>
      <c r="C5" s="10"/>
      <c r="D5" s="64"/>
      <c r="E5" s="10"/>
      <c r="F5" s="10"/>
      <c r="G5" s="64"/>
      <c r="H5" s="10"/>
      <c r="I5" s="10"/>
      <c r="J5" s="10"/>
      <c r="K5" s="10"/>
      <c r="L5" s="10"/>
    </row>
    <row r="6" spans="1:12" s="13" customFormat="1" ht="12.75">
      <c r="A6" s="88"/>
      <c r="B6" s="91" t="s">
        <v>48</v>
      </c>
      <c r="C6" s="66">
        <f>C7</f>
        <v>5613407</v>
      </c>
      <c r="D6" s="66">
        <f aca="true" t="shared" si="1" ref="D6:L6">D7</f>
        <v>384507</v>
      </c>
      <c r="E6" s="66">
        <f t="shared" si="1"/>
        <v>0</v>
      </c>
      <c r="F6" s="66">
        <f t="shared" si="1"/>
        <v>140000</v>
      </c>
      <c r="G6" s="66">
        <f t="shared" si="1"/>
        <v>5088900</v>
      </c>
      <c r="H6" s="66">
        <f t="shared" si="1"/>
        <v>0</v>
      </c>
      <c r="I6" s="66">
        <f t="shared" si="1"/>
        <v>0</v>
      </c>
      <c r="J6" s="66">
        <f t="shared" si="1"/>
        <v>0</v>
      </c>
      <c r="K6" s="66">
        <f t="shared" si="1"/>
        <v>4724507</v>
      </c>
      <c r="L6" s="66">
        <f t="shared" si="1"/>
        <v>4724507</v>
      </c>
    </row>
    <row r="7" spans="1:12" s="13" customFormat="1" ht="12.75" customHeight="1">
      <c r="A7" s="99" t="s">
        <v>47</v>
      </c>
      <c r="B7" s="91" t="s">
        <v>49</v>
      </c>
      <c r="C7" s="66">
        <f>SUM(C8+C22)</f>
        <v>5613407</v>
      </c>
      <c r="D7" s="66">
        <f aca="true" t="shared" si="2" ref="D7:L7">SUM(D8+D22)</f>
        <v>384507</v>
      </c>
      <c r="E7" s="66">
        <f t="shared" si="2"/>
        <v>0</v>
      </c>
      <c r="F7" s="66">
        <f t="shared" si="2"/>
        <v>140000</v>
      </c>
      <c r="G7" s="66">
        <f t="shared" si="2"/>
        <v>5088900</v>
      </c>
      <c r="H7" s="66">
        <f t="shared" si="2"/>
        <v>0</v>
      </c>
      <c r="I7" s="66">
        <f t="shared" si="2"/>
        <v>0</v>
      </c>
      <c r="J7" s="66">
        <f t="shared" si="2"/>
        <v>0</v>
      </c>
      <c r="K7" s="66">
        <f t="shared" si="2"/>
        <v>4724507</v>
      </c>
      <c r="L7" s="66">
        <f t="shared" si="2"/>
        <v>4724507</v>
      </c>
    </row>
    <row r="8" spans="1:12" s="13" customFormat="1" ht="12.75">
      <c r="A8" s="88">
        <v>3</v>
      </c>
      <c r="B8" s="91" t="s">
        <v>23</v>
      </c>
      <c r="C8" s="66">
        <f aca="true" t="shared" si="3" ref="C8:L8">SUM(C9+C13+C18+C20)</f>
        <v>4723407</v>
      </c>
      <c r="D8" s="66">
        <f t="shared" si="3"/>
        <v>384507</v>
      </c>
      <c r="E8" s="66">
        <f t="shared" si="3"/>
        <v>0</v>
      </c>
      <c r="F8" s="66">
        <f t="shared" si="3"/>
        <v>140000</v>
      </c>
      <c r="G8" s="66">
        <f t="shared" si="3"/>
        <v>4198900</v>
      </c>
      <c r="H8" s="66">
        <f t="shared" si="3"/>
        <v>0</v>
      </c>
      <c r="I8" s="66">
        <f t="shared" si="3"/>
        <v>0</v>
      </c>
      <c r="J8" s="66">
        <f t="shared" si="3"/>
        <v>0</v>
      </c>
      <c r="K8" s="66">
        <f t="shared" si="3"/>
        <v>4724507</v>
      </c>
      <c r="L8" s="66">
        <f t="shared" si="3"/>
        <v>4724507</v>
      </c>
    </row>
    <row r="9" spans="1:12" s="13" customFormat="1" ht="12.75">
      <c r="A9" s="88">
        <v>31</v>
      </c>
      <c r="B9" s="91" t="s">
        <v>24</v>
      </c>
      <c r="C9" s="66">
        <f>SUM(C10:C12)</f>
        <v>4054600</v>
      </c>
      <c r="D9" s="66">
        <f>SUM(D10:D12)</f>
        <v>0</v>
      </c>
      <c r="E9" s="66">
        <f>SUM(E10:E12)</f>
        <v>0</v>
      </c>
      <c r="F9" s="66">
        <f>SUM(F10:F12)</f>
        <v>0</v>
      </c>
      <c r="G9" s="66">
        <f>SUM(G10:G12)</f>
        <v>4054600</v>
      </c>
      <c r="K9" s="132">
        <v>4055700</v>
      </c>
      <c r="L9" s="132">
        <v>4055700</v>
      </c>
    </row>
    <row r="10" spans="1:12" ht="12.75">
      <c r="A10" s="87">
        <v>311</v>
      </c>
      <c r="B10" s="16" t="s">
        <v>25</v>
      </c>
      <c r="C10" s="66">
        <f aca="true" t="shared" si="4" ref="C10:C27">SUM(D10:G10)</f>
        <v>3341600</v>
      </c>
      <c r="D10" s="64"/>
      <c r="E10" s="10"/>
      <c r="F10" s="64"/>
      <c r="G10" s="64">
        <v>3341600</v>
      </c>
      <c r="H10" s="10"/>
      <c r="I10" s="10"/>
      <c r="J10" s="10"/>
      <c r="K10" s="133"/>
      <c r="L10" s="133"/>
    </row>
    <row r="11" spans="1:12" ht="12.75">
      <c r="A11" s="87">
        <v>312</v>
      </c>
      <c r="B11" s="16" t="s">
        <v>26</v>
      </c>
      <c r="C11" s="66">
        <f t="shared" si="4"/>
        <v>134700</v>
      </c>
      <c r="D11" s="64"/>
      <c r="E11" s="10"/>
      <c r="F11" s="64"/>
      <c r="G11" s="64">
        <v>134700</v>
      </c>
      <c r="H11" s="10"/>
      <c r="I11" s="10"/>
      <c r="J11" s="10"/>
      <c r="K11" s="133"/>
      <c r="L11" s="133"/>
    </row>
    <row r="12" spans="1:12" ht="12.75">
      <c r="A12" s="87">
        <v>313</v>
      </c>
      <c r="B12" s="16" t="s">
        <v>27</v>
      </c>
      <c r="C12" s="66">
        <f t="shared" si="4"/>
        <v>578300</v>
      </c>
      <c r="D12" s="64"/>
      <c r="E12" s="10"/>
      <c r="F12" s="64"/>
      <c r="G12" s="64">
        <v>578300</v>
      </c>
      <c r="H12" s="10"/>
      <c r="I12" s="10"/>
      <c r="J12" s="10"/>
      <c r="K12" s="133"/>
      <c r="L12" s="133"/>
    </row>
    <row r="13" spans="1:12" s="13" customFormat="1" ht="12.75">
      <c r="A13" s="88">
        <v>32</v>
      </c>
      <c r="B13" s="91" t="s">
        <v>28</v>
      </c>
      <c r="C13" s="66">
        <f>SUM(C14:C17)</f>
        <v>616807</v>
      </c>
      <c r="D13" s="66">
        <f>SUM(D14:D17)</f>
        <v>382507</v>
      </c>
      <c r="E13" s="66">
        <f>SUM(E14:E17)</f>
        <v>0</v>
      </c>
      <c r="F13" s="66">
        <f>SUM(F14:F17)</f>
        <v>90000</v>
      </c>
      <c r="G13" s="66">
        <f>SUM(G14:G17)</f>
        <v>144300</v>
      </c>
      <c r="K13" s="132">
        <v>616807</v>
      </c>
      <c r="L13" s="132">
        <v>616807</v>
      </c>
    </row>
    <row r="14" spans="1:12" ht="12.75">
      <c r="A14" s="87">
        <v>321</v>
      </c>
      <c r="B14" s="16" t="s">
        <v>29</v>
      </c>
      <c r="C14" s="66">
        <f t="shared" si="4"/>
        <v>153500</v>
      </c>
      <c r="D14" s="64">
        <v>21500</v>
      </c>
      <c r="E14" s="10"/>
      <c r="F14" s="64"/>
      <c r="G14" s="64">
        <v>132000</v>
      </c>
      <c r="H14" s="10"/>
      <c r="I14" s="10"/>
      <c r="J14" s="10"/>
      <c r="K14" s="133"/>
      <c r="L14" s="133"/>
    </row>
    <row r="15" spans="1:12" ht="12.75">
      <c r="A15" s="87">
        <v>322</v>
      </c>
      <c r="B15" s="16" t="s">
        <v>30</v>
      </c>
      <c r="C15" s="66">
        <f t="shared" si="4"/>
        <v>327000</v>
      </c>
      <c r="D15" s="64">
        <v>237000</v>
      </c>
      <c r="E15" s="10"/>
      <c r="F15" s="64">
        <v>90000</v>
      </c>
      <c r="G15" s="64"/>
      <c r="H15" s="10"/>
      <c r="I15" s="10"/>
      <c r="J15" s="10"/>
      <c r="K15" s="133"/>
      <c r="L15" s="133"/>
    </row>
    <row r="16" spans="1:12" ht="12.75">
      <c r="A16" s="87">
        <v>323</v>
      </c>
      <c r="B16" s="16" t="s">
        <v>31</v>
      </c>
      <c r="C16" s="66">
        <f t="shared" si="4"/>
        <v>116657</v>
      </c>
      <c r="D16" s="64">
        <v>116657</v>
      </c>
      <c r="E16" s="10"/>
      <c r="F16" s="64"/>
      <c r="G16" s="64"/>
      <c r="H16" s="10"/>
      <c r="I16" s="10"/>
      <c r="J16" s="10"/>
      <c r="K16" s="133"/>
      <c r="L16" s="133"/>
    </row>
    <row r="17" spans="1:12" ht="12.75">
      <c r="A17" s="87">
        <v>329</v>
      </c>
      <c r="B17" s="16" t="s">
        <v>32</v>
      </c>
      <c r="C17" s="66">
        <f t="shared" si="4"/>
        <v>19650</v>
      </c>
      <c r="D17" s="64">
        <v>7350</v>
      </c>
      <c r="E17" s="10"/>
      <c r="F17" s="64"/>
      <c r="G17" s="64">
        <v>12300</v>
      </c>
      <c r="H17" s="10"/>
      <c r="I17" s="10"/>
      <c r="J17" s="10"/>
      <c r="K17" s="133"/>
      <c r="L17" s="133"/>
    </row>
    <row r="18" spans="1:12" s="13" customFormat="1" ht="12.75">
      <c r="A18" s="88">
        <v>34</v>
      </c>
      <c r="B18" s="91" t="s">
        <v>33</v>
      </c>
      <c r="C18" s="66">
        <f>SUM(C19)</f>
        <v>2000</v>
      </c>
      <c r="D18" s="66">
        <f>SUM(D19)</f>
        <v>2000</v>
      </c>
      <c r="E18" s="66">
        <f>SUM(E19)</f>
        <v>0</v>
      </c>
      <c r="F18" s="66">
        <f>SUM(F19)</f>
        <v>0</v>
      </c>
      <c r="G18" s="66">
        <f>SUM(G19)</f>
        <v>0</v>
      </c>
      <c r="K18" s="132">
        <v>2000</v>
      </c>
      <c r="L18" s="132">
        <v>2000</v>
      </c>
    </row>
    <row r="19" spans="1:12" ht="12.75">
      <c r="A19" s="87">
        <v>343</v>
      </c>
      <c r="B19" s="16" t="s">
        <v>34</v>
      </c>
      <c r="C19" s="66">
        <f t="shared" si="4"/>
        <v>2000</v>
      </c>
      <c r="D19" s="64">
        <v>2000</v>
      </c>
      <c r="E19" s="10"/>
      <c r="F19" s="64"/>
      <c r="G19" s="64"/>
      <c r="H19" s="10"/>
      <c r="I19" s="10"/>
      <c r="J19" s="10"/>
      <c r="K19" s="133"/>
      <c r="L19" s="133"/>
    </row>
    <row r="20" spans="1:12" ht="12.75">
      <c r="A20" s="88">
        <v>37</v>
      </c>
      <c r="B20" s="91" t="s">
        <v>72</v>
      </c>
      <c r="C20" s="66">
        <f>SUM(C21)</f>
        <v>50000</v>
      </c>
      <c r="D20" s="66">
        <f>SUM(D21)</f>
        <v>0</v>
      </c>
      <c r="E20" s="66">
        <f>SUM(E21)</f>
        <v>0</v>
      </c>
      <c r="F20" s="66">
        <f>SUM(F21)</f>
        <v>50000</v>
      </c>
      <c r="G20" s="66">
        <f>SUM(G21)</f>
        <v>0</v>
      </c>
      <c r="H20" s="10"/>
      <c r="I20" s="10"/>
      <c r="J20" s="10"/>
      <c r="K20" s="132">
        <v>50000</v>
      </c>
      <c r="L20" s="132">
        <v>50000</v>
      </c>
    </row>
    <row r="21" spans="1:12" ht="12.75">
      <c r="A21" s="87">
        <v>37229</v>
      </c>
      <c r="B21" s="16" t="s">
        <v>71</v>
      </c>
      <c r="C21" s="66">
        <f t="shared" si="4"/>
        <v>50000</v>
      </c>
      <c r="D21" s="64"/>
      <c r="E21" s="10"/>
      <c r="F21" s="64">
        <v>50000</v>
      </c>
      <c r="G21" s="64"/>
      <c r="H21" s="10"/>
      <c r="I21" s="10"/>
      <c r="J21" s="10"/>
      <c r="K21" s="133"/>
      <c r="L21" s="133"/>
    </row>
    <row r="22" spans="1:12" s="13" customFormat="1" ht="26.25">
      <c r="A22" s="88">
        <v>4</v>
      </c>
      <c r="B22" s="91" t="s">
        <v>38</v>
      </c>
      <c r="C22" s="66">
        <f>SUM(C23+C26)</f>
        <v>890000</v>
      </c>
      <c r="D22" s="66">
        <f>SUM(D23+D26)</f>
        <v>0</v>
      </c>
      <c r="E22" s="66">
        <f>SUM(E23+E26)</f>
        <v>0</v>
      </c>
      <c r="F22" s="66">
        <f>SUM(F23+F26)</f>
        <v>0</v>
      </c>
      <c r="G22" s="66">
        <f>SUM(G23+G26)</f>
        <v>890000</v>
      </c>
      <c r="K22" s="13">
        <v>0</v>
      </c>
      <c r="L22" s="13">
        <v>0</v>
      </c>
    </row>
    <row r="23" spans="1:7" s="13" customFormat="1" ht="26.25">
      <c r="A23" s="88">
        <v>42</v>
      </c>
      <c r="B23" s="91" t="s">
        <v>39</v>
      </c>
      <c r="C23" s="66">
        <f>SUM(C24+C25)</f>
        <v>0</v>
      </c>
      <c r="D23" s="66"/>
      <c r="G23" s="66"/>
    </row>
    <row r="24" spans="1:12" ht="12.75">
      <c r="A24" s="87">
        <v>422</v>
      </c>
      <c r="B24" s="16" t="s">
        <v>37</v>
      </c>
      <c r="C24" s="66">
        <f t="shared" si="4"/>
        <v>0</v>
      </c>
      <c r="D24" s="64"/>
      <c r="E24" s="10"/>
      <c r="F24" s="10"/>
      <c r="G24" s="64"/>
      <c r="H24" s="10"/>
      <c r="I24" s="10"/>
      <c r="J24" s="10"/>
      <c r="K24" s="10"/>
      <c r="L24" s="10"/>
    </row>
    <row r="25" spans="1:12" ht="26.25">
      <c r="A25" s="87">
        <v>424</v>
      </c>
      <c r="B25" s="16" t="s">
        <v>41</v>
      </c>
      <c r="C25" s="66">
        <f t="shared" si="4"/>
        <v>0</v>
      </c>
      <c r="D25" s="64"/>
      <c r="E25" s="10"/>
      <c r="F25" s="10"/>
      <c r="G25" s="64"/>
      <c r="H25" s="10"/>
      <c r="I25" s="10"/>
      <c r="J25" s="10"/>
      <c r="K25" s="10"/>
      <c r="L25" s="10"/>
    </row>
    <row r="26" spans="1:12" ht="12.75">
      <c r="A26" s="88">
        <v>45</v>
      </c>
      <c r="B26" s="91" t="s">
        <v>73</v>
      </c>
      <c r="C26" s="66">
        <f>SUM(C27)</f>
        <v>890000</v>
      </c>
      <c r="D26" s="66">
        <f>SUM(D27)</f>
        <v>0</v>
      </c>
      <c r="E26" s="66">
        <f>SUM(E27)</f>
        <v>0</v>
      </c>
      <c r="F26" s="66">
        <f>SUM(F27)</f>
        <v>0</v>
      </c>
      <c r="G26" s="66">
        <f>SUM(G27)</f>
        <v>890000</v>
      </c>
      <c r="H26" s="10"/>
      <c r="I26" s="10"/>
      <c r="J26" s="10"/>
      <c r="K26" s="10"/>
      <c r="L26" s="10"/>
    </row>
    <row r="27" spans="1:12" ht="12.75">
      <c r="A27" s="87">
        <v>45111</v>
      </c>
      <c r="B27" s="16" t="s">
        <v>74</v>
      </c>
      <c r="C27" s="66">
        <f t="shared" si="4"/>
        <v>890000</v>
      </c>
      <c r="D27" s="64"/>
      <c r="E27" s="10"/>
      <c r="F27" s="10"/>
      <c r="G27" s="64">
        <v>890000</v>
      </c>
      <c r="H27" s="10"/>
      <c r="I27" s="10"/>
      <c r="J27" s="10"/>
      <c r="K27" s="10"/>
      <c r="L27" s="10"/>
    </row>
    <row r="28" spans="1:12" ht="12.75">
      <c r="A28" s="87"/>
      <c r="B28" s="16"/>
      <c r="C28" s="66"/>
      <c r="D28" s="64"/>
      <c r="E28" s="64"/>
      <c r="F28" s="64"/>
      <c r="G28" s="64"/>
      <c r="H28" s="10"/>
      <c r="I28" s="10"/>
      <c r="J28" s="10"/>
      <c r="K28" s="10"/>
      <c r="L28" s="10"/>
    </row>
    <row r="29" spans="1:12" ht="12.75">
      <c r="A29" s="88"/>
      <c r="B29" s="16"/>
      <c r="C29" s="10"/>
      <c r="D29" s="10"/>
      <c r="E29" s="10"/>
      <c r="F29" s="10"/>
      <c r="G29" s="112"/>
      <c r="H29" s="10"/>
      <c r="I29" s="10"/>
      <c r="J29" s="10"/>
      <c r="K29" s="10"/>
      <c r="L29" s="10"/>
    </row>
    <row r="30" spans="1:7" s="13" customFormat="1" ht="12.75" customHeight="1">
      <c r="A30" s="99" t="s">
        <v>47</v>
      </c>
      <c r="B30" s="91" t="s">
        <v>49</v>
      </c>
      <c r="G30" s="113"/>
    </row>
    <row r="31" spans="1:7" s="13" customFormat="1" ht="12.75">
      <c r="A31" s="88">
        <v>3</v>
      </c>
      <c r="B31" s="91" t="s">
        <v>23</v>
      </c>
      <c r="G31" s="113"/>
    </row>
    <row r="32" spans="1:7" s="13" customFormat="1" ht="12.75">
      <c r="A32" s="88">
        <v>32</v>
      </c>
      <c r="B32" s="91" t="s">
        <v>28</v>
      </c>
      <c r="G32" s="113"/>
    </row>
    <row r="33" spans="1:12" ht="12.75">
      <c r="A33" s="87">
        <v>321</v>
      </c>
      <c r="B33" s="16" t="s">
        <v>29</v>
      </c>
      <c r="C33" s="10"/>
      <c r="D33" s="10"/>
      <c r="E33" s="10"/>
      <c r="F33" s="10"/>
      <c r="G33" s="112"/>
      <c r="H33" s="10"/>
      <c r="I33" s="10"/>
      <c r="J33" s="10"/>
      <c r="K33" s="10"/>
      <c r="L33" s="10"/>
    </row>
    <row r="34" spans="1:12" ht="12.75">
      <c r="A34" s="87">
        <v>322</v>
      </c>
      <c r="B34" s="16" t="s">
        <v>30</v>
      </c>
      <c r="C34" s="10"/>
      <c r="D34" s="10"/>
      <c r="E34" s="10"/>
      <c r="F34" s="10"/>
      <c r="G34" s="112"/>
      <c r="H34" s="10"/>
      <c r="I34" s="10"/>
      <c r="J34" s="10"/>
      <c r="K34" s="10"/>
      <c r="L34" s="10"/>
    </row>
    <row r="35" spans="1:12" ht="12.75">
      <c r="A35" s="87">
        <v>323</v>
      </c>
      <c r="B35" s="16" t="s">
        <v>31</v>
      </c>
      <c r="C35" s="10"/>
      <c r="D35" s="10"/>
      <c r="E35" s="10"/>
      <c r="F35" s="10"/>
      <c r="G35" s="112"/>
      <c r="H35" s="10"/>
      <c r="I35" s="10"/>
      <c r="J35" s="10"/>
      <c r="K35" s="10"/>
      <c r="L35" s="10"/>
    </row>
    <row r="36" spans="1:12" ht="12.75">
      <c r="A36" s="88"/>
      <c r="B36" s="16"/>
      <c r="C36" s="10"/>
      <c r="D36" s="10"/>
      <c r="E36" s="10"/>
      <c r="F36" s="10"/>
      <c r="G36" s="112"/>
      <c r="H36" s="10"/>
      <c r="I36" s="10"/>
      <c r="J36" s="10"/>
      <c r="K36" s="10"/>
      <c r="L36" s="10"/>
    </row>
    <row r="37" spans="1:7" s="13" customFormat="1" ht="12.75" customHeight="1">
      <c r="A37" s="99" t="s">
        <v>47</v>
      </c>
      <c r="B37" s="91" t="s">
        <v>49</v>
      </c>
      <c r="G37" s="113"/>
    </row>
    <row r="38" spans="1:2" s="13" customFormat="1" ht="12.75">
      <c r="A38" s="88">
        <v>3</v>
      </c>
      <c r="B38" s="91" t="s">
        <v>23</v>
      </c>
    </row>
    <row r="39" spans="1:2" s="13" customFormat="1" ht="12.75">
      <c r="A39" s="88">
        <v>31</v>
      </c>
      <c r="B39" s="91" t="s">
        <v>24</v>
      </c>
    </row>
    <row r="40" spans="1:12" ht="12.75">
      <c r="A40" s="87">
        <v>311</v>
      </c>
      <c r="B40" s="16" t="s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312</v>
      </c>
      <c r="B41" s="16" t="s">
        <v>26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313</v>
      </c>
      <c r="B42" s="16" t="s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32</v>
      </c>
      <c r="B43" s="91" t="s">
        <v>28</v>
      </c>
    </row>
    <row r="44" spans="1:12" ht="12.75">
      <c r="A44" s="87">
        <v>321</v>
      </c>
      <c r="B44" s="16" t="s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7">
        <v>322</v>
      </c>
      <c r="B45" s="16" t="s">
        <v>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7">
        <v>323</v>
      </c>
      <c r="B46" s="16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7">
        <v>329</v>
      </c>
      <c r="B47" s="16" t="s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>
      <c r="A48" s="88">
        <v>34</v>
      </c>
      <c r="B48" s="91" t="s">
        <v>33</v>
      </c>
    </row>
    <row r="49" spans="1:12" ht="12.75">
      <c r="A49" s="87">
        <v>343</v>
      </c>
      <c r="B49" s="16" t="s">
        <v>34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8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2" s="13" customFormat="1" ht="12.75" customHeight="1">
      <c r="A51" s="99" t="s">
        <v>47</v>
      </c>
      <c r="B51" s="91" t="s">
        <v>49</v>
      </c>
    </row>
    <row r="52" spans="1:2" s="13" customFormat="1" ht="12.75">
      <c r="A52" s="88">
        <v>3</v>
      </c>
      <c r="B52" s="91" t="s">
        <v>23</v>
      </c>
    </row>
    <row r="53" spans="1:2" s="13" customFormat="1" ht="12.75">
      <c r="A53" s="88">
        <v>31</v>
      </c>
      <c r="B53" s="91" t="s">
        <v>24</v>
      </c>
    </row>
    <row r="54" spans="1:12" ht="12.75">
      <c r="A54" s="87">
        <v>311</v>
      </c>
      <c r="B54" s="16" t="s">
        <v>25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312</v>
      </c>
      <c r="B55" s="16" t="s">
        <v>26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313</v>
      </c>
      <c r="B56" s="16" t="s">
        <v>27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32</v>
      </c>
      <c r="B57" s="91" t="s">
        <v>28</v>
      </c>
    </row>
    <row r="58" spans="1:12" ht="12.75">
      <c r="A58" s="87">
        <v>321</v>
      </c>
      <c r="B58" s="16" t="s">
        <v>29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7">
        <v>322</v>
      </c>
      <c r="B59" s="16" t="s">
        <v>30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7">
        <v>323</v>
      </c>
      <c r="B60" s="16" t="s">
        <v>31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7">
        <v>329</v>
      </c>
      <c r="B61" s="16" t="s">
        <v>32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>
      <c r="A62" s="88">
        <v>34</v>
      </c>
      <c r="B62" s="91" t="s">
        <v>33</v>
      </c>
    </row>
    <row r="63" spans="1:12" ht="12.75">
      <c r="A63" s="87">
        <v>343</v>
      </c>
      <c r="B63" s="16" t="s">
        <v>34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8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2" s="13" customFormat="1" ht="12.75" customHeight="1">
      <c r="A65" s="99" t="s">
        <v>47</v>
      </c>
      <c r="B65" s="91" t="s">
        <v>49</v>
      </c>
    </row>
    <row r="66" spans="1:2" s="13" customFormat="1" ht="12.75">
      <c r="A66" s="88">
        <v>3</v>
      </c>
      <c r="B66" s="91" t="s">
        <v>23</v>
      </c>
    </row>
    <row r="67" spans="1:2" s="13" customFormat="1" ht="12.75">
      <c r="A67" s="88">
        <v>31</v>
      </c>
      <c r="B67" s="91" t="s">
        <v>24</v>
      </c>
    </row>
    <row r="68" spans="1:12" ht="12.75">
      <c r="A68" s="87">
        <v>311</v>
      </c>
      <c r="B68" s="16" t="s">
        <v>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312</v>
      </c>
      <c r="B69" s="16" t="s">
        <v>26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313</v>
      </c>
      <c r="B70" s="16" t="s">
        <v>27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32</v>
      </c>
      <c r="B71" s="91" t="s">
        <v>28</v>
      </c>
    </row>
    <row r="72" spans="1:12" ht="12.75">
      <c r="A72" s="87">
        <v>321</v>
      </c>
      <c r="B72" s="16" t="s">
        <v>29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>
        <v>322</v>
      </c>
      <c r="B73" s="16" t="s">
        <v>30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7">
        <v>323</v>
      </c>
      <c r="B74" s="16" t="s">
        <v>31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7">
        <v>329</v>
      </c>
      <c r="B75" s="16" t="s">
        <v>32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3" customFormat="1" ht="12.75">
      <c r="A76" s="88">
        <v>34</v>
      </c>
      <c r="B76" s="91" t="s">
        <v>33</v>
      </c>
    </row>
    <row r="77" spans="1:12" ht="12.75">
      <c r="A77" s="87">
        <v>343</v>
      </c>
      <c r="B77" s="16" t="s">
        <v>34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8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2" s="13" customFormat="1" ht="12.75">
      <c r="A79" s="99" t="s">
        <v>47</v>
      </c>
      <c r="B79" s="91" t="s">
        <v>49</v>
      </c>
    </row>
    <row r="80" spans="1:2" s="13" customFormat="1" ht="12.75">
      <c r="A80" s="88">
        <v>3</v>
      </c>
      <c r="B80" s="91" t="s">
        <v>23</v>
      </c>
    </row>
    <row r="81" spans="1:2" s="13" customFormat="1" ht="12.75">
      <c r="A81" s="88">
        <v>31</v>
      </c>
      <c r="B81" s="91" t="s">
        <v>24</v>
      </c>
    </row>
    <row r="82" spans="1:12" ht="12.75">
      <c r="A82" s="87">
        <v>311</v>
      </c>
      <c r="B82" s="16" t="s">
        <v>25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312</v>
      </c>
      <c r="B83" s="16" t="s">
        <v>26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313</v>
      </c>
      <c r="B84" s="16" t="s">
        <v>27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32</v>
      </c>
      <c r="B85" s="91" t="s">
        <v>28</v>
      </c>
    </row>
    <row r="86" spans="1:12" ht="12.75">
      <c r="A86" s="87">
        <v>321</v>
      </c>
      <c r="B86" s="16" t="s">
        <v>29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>
        <v>322</v>
      </c>
      <c r="B87" s="16" t="s">
        <v>30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>
        <v>323</v>
      </c>
      <c r="B88" s="16" t="s">
        <v>31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7">
        <v>329</v>
      </c>
      <c r="B89" s="16" t="s">
        <v>32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88">
        <v>34</v>
      </c>
      <c r="B90" s="91" t="s">
        <v>33</v>
      </c>
    </row>
    <row r="91" spans="1:12" ht="12.75">
      <c r="A91" s="87">
        <v>343</v>
      </c>
      <c r="B91" s="16" t="s">
        <v>34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26.25">
      <c r="A92" s="88">
        <v>4</v>
      </c>
      <c r="B92" s="91" t="s">
        <v>38</v>
      </c>
    </row>
    <row r="93" spans="1:2" s="13" customFormat="1" ht="26.25">
      <c r="A93" s="88">
        <v>42</v>
      </c>
      <c r="B93" s="91" t="s">
        <v>39</v>
      </c>
    </row>
    <row r="94" spans="1:12" ht="12.75">
      <c r="A94" s="87">
        <v>422</v>
      </c>
      <c r="B94" s="16" t="s">
        <v>37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6.25">
      <c r="A95" s="87">
        <v>424</v>
      </c>
      <c r="B95" s="16" t="s">
        <v>41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8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2" s="13" customFormat="1" ht="12.75" customHeight="1">
      <c r="A97" s="99" t="s">
        <v>47</v>
      </c>
      <c r="B97" s="91" t="s">
        <v>49</v>
      </c>
    </row>
    <row r="98" spans="1:2" s="13" customFormat="1" ht="12.75">
      <c r="A98" s="88">
        <v>3</v>
      </c>
      <c r="B98" s="91" t="s">
        <v>23</v>
      </c>
    </row>
    <row r="99" spans="1:2" s="13" customFormat="1" ht="12.75">
      <c r="A99" s="88">
        <v>31</v>
      </c>
      <c r="B99" s="91" t="s">
        <v>24</v>
      </c>
    </row>
    <row r="100" spans="1:12" ht="12.75">
      <c r="A100" s="87">
        <v>311</v>
      </c>
      <c r="B100" s="16" t="s">
        <v>25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312</v>
      </c>
      <c r="B101" s="16" t="s">
        <v>26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313</v>
      </c>
      <c r="B102" s="16" t="s">
        <v>27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32</v>
      </c>
      <c r="B103" s="91" t="s">
        <v>28</v>
      </c>
    </row>
    <row r="104" spans="1:12" ht="12.75">
      <c r="A104" s="87">
        <v>321</v>
      </c>
      <c r="B104" s="16" t="s">
        <v>29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7">
        <v>322</v>
      </c>
      <c r="B105" s="16" t="s">
        <v>30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7">
        <v>323</v>
      </c>
      <c r="B106" s="16" t="s">
        <v>31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7">
        <v>329</v>
      </c>
      <c r="B107" s="16" t="s">
        <v>32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88">
        <v>34</v>
      </c>
      <c r="B108" s="91" t="s">
        <v>33</v>
      </c>
    </row>
    <row r="109" spans="1:12" ht="12.75">
      <c r="A109" s="87">
        <v>343</v>
      </c>
      <c r="B109" s="16" t="s">
        <v>34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3" customFormat="1" ht="12.75">
      <c r="A110" s="88">
        <v>38</v>
      </c>
      <c r="B110" s="91" t="s">
        <v>35</v>
      </c>
    </row>
    <row r="111" spans="1:12" ht="12.75">
      <c r="A111" s="87">
        <v>381</v>
      </c>
      <c r="B111" s="16" t="s">
        <v>36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26.25">
      <c r="A112" s="88">
        <v>4</v>
      </c>
      <c r="B112" s="91" t="s">
        <v>38</v>
      </c>
    </row>
    <row r="113" spans="1:2" s="13" customFormat="1" ht="26.25">
      <c r="A113" s="88">
        <v>42</v>
      </c>
      <c r="B113" s="91" t="s">
        <v>39</v>
      </c>
    </row>
    <row r="114" spans="1:12" ht="12.75" customHeight="1">
      <c r="A114" s="87">
        <v>422</v>
      </c>
      <c r="B114" s="16" t="s">
        <v>37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26.25">
      <c r="A115" s="87">
        <v>424</v>
      </c>
      <c r="B115" s="16" t="s">
        <v>41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8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2" s="13" customFormat="1" ht="12.75">
      <c r="A117" s="99" t="s">
        <v>50</v>
      </c>
      <c r="B117" s="91" t="s">
        <v>51</v>
      </c>
    </row>
    <row r="118" spans="1:2" s="13" customFormat="1" ht="12.75">
      <c r="A118" s="88">
        <v>3</v>
      </c>
      <c r="B118" s="91" t="s">
        <v>23</v>
      </c>
    </row>
    <row r="119" spans="1:2" s="13" customFormat="1" ht="12.75">
      <c r="A119" s="88">
        <v>31</v>
      </c>
      <c r="B119" s="91" t="s">
        <v>24</v>
      </c>
    </row>
    <row r="120" spans="1:12" ht="12.75">
      <c r="A120" s="87">
        <v>311</v>
      </c>
      <c r="B120" s="16" t="s">
        <v>25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312</v>
      </c>
      <c r="B121" s="16" t="s">
        <v>26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313</v>
      </c>
      <c r="B122" s="16" t="s">
        <v>27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32</v>
      </c>
      <c r="B123" s="91" t="s">
        <v>28</v>
      </c>
    </row>
    <row r="124" spans="1:12" ht="12.75">
      <c r="A124" s="87">
        <v>321</v>
      </c>
      <c r="B124" s="16" t="s">
        <v>29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>
        <v>322</v>
      </c>
      <c r="B125" s="16" t="s">
        <v>30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7">
        <v>323</v>
      </c>
      <c r="B126" s="16" t="s">
        <v>31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>
        <v>329</v>
      </c>
      <c r="B127" s="16" t="s">
        <v>32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88">
        <v>34</v>
      </c>
      <c r="B128" s="91" t="s">
        <v>33</v>
      </c>
    </row>
    <row r="129" spans="1:12" ht="12.75">
      <c r="A129" s="87">
        <v>343</v>
      </c>
      <c r="B129" s="16" t="s">
        <v>34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3" customFormat="1" ht="26.25">
      <c r="A130" s="88">
        <v>4</v>
      </c>
      <c r="B130" s="91" t="s">
        <v>38</v>
      </c>
    </row>
    <row r="131" spans="1:2" s="13" customFormat="1" ht="26.25">
      <c r="A131" s="88">
        <v>41</v>
      </c>
      <c r="B131" s="91" t="s">
        <v>42</v>
      </c>
    </row>
    <row r="132" spans="1:12" ht="12.75">
      <c r="A132" s="87">
        <v>411</v>
      </c>
      <c r="B132" s="16" t="s">
        <v>40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2" s="13" customFormat="1" ht="26.25">
      <c r="A133" s="88">
        <v>42</v>
      </c>
      <c r="B133" s="91" t="s">
        <v>39</v>
      </c>
    </row>
    <row r="134" spans="1:12" ht="12.75">
      <c r="A134" s="87">
        <v>422</v>
      </c>
      <c r="B134" s="16" t="s">
        <v>37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26.25">
      <c r="A135" s="87">
        <v>424</v>
      </c>
      <c r="B135" s="16" t="s">
        <v>41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 t="s">
        <v>54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Neda</cp:lastModifiedBy>
  <cp:lastPrinted>2018-10-10T10:49:31Z</cp:lastPrinted>
  <dcterms:created xsi:type="dcterms:W3CDTF">2013-09-11T11:00:21Z</dcterms:created>
  <dcterms:modified xsi:type="dcterms:W3CDTF">2018-10-10T10:49:35Z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